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i-nexco\FS\20_研究企画部\22_技術推進課\450_出版事業\120_各種様式\100_見積依頼書、購入申込書、書籍一覧表、宛名確認シート\02_2024\R6.7\第3弾\"/>
    </mc:Choice>
  </mc:AlternateContent>
  <workbookProtection workbookAlgorithmName="SHA-512" workbookHashValue="9DwyXqixYWwBO4sfMMVXQdVYFh3dNsDjI+3g3dq2fbq4MZFw2PT7xKsjIw43aoQquCd8p3IUoNmU4JZSj9+rLg==" workbookSaltValue="Lta2q366FJiNMtpjCG6ROw==" workbookSpinCount="100000" lockStructure="1"/>
  <bookViews>
    <workbookView xWindow="0" yWindow="0" windowWidth="28800" windowHeight="12360"/>
  </bookViews>
  <sheets>
    <sheet name="見積依頼書" sheetId="1" r:id="rId1"/>
    <sheet name="書籍一覧表" sheetId="2" r:id="rId2"/>
    <sheet name="コード表" sheetId="3" state="hidden" r:id="rId3"/>
    <sheet name="送料" sheetId="4" r:id="rId4"/>
    <sheet name="リスト" sheetId="5" state="hidden" r:id="rId5"/>
  </sheets>
  <externalReferences>
    <externalReference r:id="rId6"/>
    <externalReference r:id="rId7"/>
  </externalReferences>
  <definedNames>
    <definedName name="_xlnm._FilterDatabase" localSheetId="2" hidden="1">コード表!$A$1:$AE$221</definedName>
    <definedName name="_xlnm._FilterDatabase" localSheetId="1" hidden="1">書籍一覧表!$A$3:$D$133</definedName>
    <definedName name="_xlnm.Print_Area" localSheetId="0">見積依頼書!$A$1:$AI$54</definedName>
    <definedName name="_xlnm.Print_Area" localSheetId="1">書籍一覧表!$A$1:$D$137</definedName>
    <definedName name="_xlnm.Print_Titles" localSheetId="1">書籍一覧表!$2:$3</definedName>
    <definedName name="リスト用書籍一覧" localSheetId="2">#REF!</definedName>
    <definedName name="リスト用書籍一覧" localSheetId="0">#REF!</definedName>
    <definedName name="リスト用書籍一覧" localSheetId="1">#REF!</definedName>
    <definedName name="リスト用書籍一覧">#REF!</definedName>
    <definedName name="月" localSheetId="2">[2]リスト!$B$2:$B$13</definedName>
    <definedName name="月">リスト!$B$2:$B$13</definedName>
    <definedName name="書籍コード" localSheetId="2">#REF!</definedName>
    <definedName name="書籍コード" localSheetId="0">#REF!</definedName>
    <definedName name="書籍コード" localSheetId="1">#REF!</definedName>
    <definedName name="書籍コード">#REF!</definedName>
    <definedName name="書籍名" localSheetId="2">#REF!</definedName>
    <definedName name="書籍名" localSheetId="0">#REF!</definedName>
    <definedName name="書籍名" localSheetId="1">#REF!</definedName>
    <definedName name="書籍名">#REF!</definedName>
    <definedName name="書籍名一覧" localSheetId="2">OFFSET(#REF!,0,0,COUNTA(#REF!)-1,1)</definedName>
    <definedName name="書籍名一覧" localSheetId="0">OFFSET(#REF!,0,0,COUNTA(#REF!)-1,1)</definedName>
    <definedName name="書籍名一覧" localSheetId="1">OFFSET(#REF!,0,0,COUNTA(#REF!)-1,1)</definedName>
    <definedName name="書籍名一覧">OFFSET(#REF!,0,0,COUNTA(#REF!)-1,1)</definedName>
    <definedName name="数量" localSheetId="2">[2]リスト!$E$2:$E$21</definedName>
    <definedName name="数量">リスト!$E$2:$E$21</definedName>
    <definedName name="都道府県" localSheetId="2">[2]リスト!$D$2:$D$48</definedName>
    <definedName name="日" localSheetId="2">[2]リスト!$C$2:$C$32</definedName>
    <definedName name="年" localSheetId="2">[2]リスト!$A$2:$A$3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D133" i="2"/>
  <c r="C133" i="2"/>
  <c r="B133" i="2"/>
  <c r="D132" i="2"/>
  <c r="C132" i="2"/>
  <c r="B132" i="2"/>
  <c r="D131" i="2"/>
  <c r="C131" i="2"/>
  <c r="B131" i="2"/>
  <c r="D130" i="2"/>
  <c r="C130" i="2"/>
  <c r="B130" i="2"/>
  <c r="D129" i="2"/>
  <c r="C129" i="2"/>
  <c r="B129" i="2"/>
  <c r="D128" i="2"/>
  <c r="C128" i="2"/>
  <c r="B128" i="2"/>
  <c r="D127" i="2"/>
  <c r="C127" i="2"/>
  <c r="B127" i="2"/>
  <c r="D126" i="2"/>
  <c r="C126" i="2"/>
  <c r="B126" i="2"/>
  <c r="D125" i="2"/>
  <c r="C125" i="2"/>
  <c r="B125" i="2"/>
  <c r="D124" i="2"/>
  <c r="C124" i="2"/>
  <c r="B124" i="2"/>
  <c r="D123" i="2"/>
  <c r="C123" i="2"/>
  <c r="B123" i="2"/>
  <c r="D122" i="2"/>
  <c r="C122" i="2"/>
  <c r="B122" i="2"/>
  <c r="D121" i="2"/>
  <c r="C121" i="2"/>
  <c r="B121" i="2"/>
  <c r="D120" i="2"/>
  <c r="C120" i="2"/>
  <c r="B120" i="2"/>
  <c r="D119" i="2"/>
  <c r="C119" i="2"/>
  <c r="B119" i="2"/>
  <c r="D118" i="2"/>
  <c r="C118" i="2"/>
  <c r="B118" i="2"/>
  <c r="D117" i="2"/>
  <c r="C117" i="2"/>
  <c r="B117" i="2"/>
  <c r="D116" i="2"/>
  <c r="C116" i="2"/>
  <c r="B116" i="2"/>
  <c r="D115" i="2"/>
  <c r="C115" i="2"/>
  <c r="B115" i="2"/>
  <c r="D114" i="2"/>
  <c r="C114" i="2"/>
  <c r="B114" i="2"/>
  <c r="D113" i="2"/>
  <c r="C113" i="2"/>
  <c r="B113" i="2"/>
  <c r="D112" i="2"/>
  <c r="C112" i="2"/>
  <c r="B112" i="2"/>
  <c r="D111" i="2"/>
  <c r="C111" i="2"/>
  <c r="B111" i="2"/>
  <c r="D110" i="2"/>
  <c r="C110" i="2"/>
  <c r="B110" i="2"/>
  <c r="D109" i="2"/>
  <c r="C109" i="2"/>
  <c r="B109" i="2"/>
  <c r="D107" i="2"/>
  <c r="C107" i="2"/>
  <c r="B107" i="2"/>
  <c r="D106" i="2"/>
  <c r="C106" i="2"/>
  <c r="B106" i="2"/>
  <c r="D105" i="2"/>
  <c r="C105" i="2"/>
  <c r="B105" i="2"/>
  <c r="D104" i="2"/>
  <c r="C104" i="2"/>
  <c r="B104" i="2"/>
  <c r="D103" i="2"/>
  <c r="C103" i="2"/>
  <c r="B103" i="2"/>
  <c r="D102" i="2"/>
  <c r="C102" i="2"/>
  <c r="B102" i="2"/>
  <c r="D101" i="2"/>
  <c r="C101" i="2"/>
  <c r="B101" i="2"/>
  <c r="D99" i="2"/>
  <c r="C99" i="2"/>
  <c r="B99" i="2"/>
  <c r="D98" i="2"/>
  <c r="C98" i="2"/>
  <c r="B98" i="2"/>
  <c r="D96" i="2"/>
  <c r="C96" i="2"/>
  <c r="B96" i="2"/>
  <c r="D95" i="2"/>
  <c r="C95" i="2"/>
  <c r="B95" i="2"/>
  <c r="D94" i="2"/>
  <c r="C94" i="2"/>
  <c r="B94" i="2"/>
  <c r="D93" i="2"/>
  <c r="C93" i="2"/>
  <c r="B93" i="2"/>
  <c r="D92" i="2"/>
  <c r="C92" i="2"/>
  <c r="B92" i="2"/>
  <c r="D91" i="2"/>
  <c r="C91" i="2"/>
  <c r="B91" i="2"/>
  <c r="D90" i="2"/>
  <c r="C90" i="2"/>
  <c r="B90" i="2"/>
  <c r="D89" i="2"/>
  <c r="C89" i="2"/>
  <c r="B89" i="2"/>
  <c r="D88" i="2"/>
  <c r="C88" i="2"/>
  <c r="B88" i="2"/>
  <c r="D87" i="2"/>
  <c r="C87" i="2"/>
  <c r="B87" i="2"/>
  <c r="D85" i="2"/>
  <c r="C85" i="2"/>
  <c r="B85" i="2"/>
  <c r="D83" i="2"/>
  <c r="C83" i="2"/>
  <c r="B83" i="2"/>
  <c r="D81" i="2"/>
  <c r="C81" i="2"/>
  <c r="B81" i="2"/>
  <c r="D80" i="2"/>
  <c r="C80" i="2"/>
  <c r="B80" i="2"/>
  <c r="D79" i="2"/>
  <c r="C79" i="2"/>
  <c r="B79" i="2"/>
  <c r="D78" i="2"/>
  <c r="C78" i="2"/>
  <c r="B78" i="2"/>
  <c r="D77" i="2"/>
  <c r="C77" i="2"/>
  <c r="B77" i="2"/>
  <c r="D76" i="2"/>
  <c r="C76" i="2"/>
  <c r="B76" i="2"/>
  <c r="D74" i="2"/>
  <c r="C74" i="2"/>
  <c r="B74" i="2"/>
  <c r="D73" i="2"/>
  <c r="C73" i="2"/>
  <c r="B73" i="2"/>
  <c r="D72" i="2"/>
  <c r="C72" i="2"/>
  <c r="B72" i="2"/>
  <c r="D71" i="2"/>
  <c r="C71" i="2"/>
  <c r="B71" i="2"/>
  <c r="D70" i="2"/>
  <c r="C70" i="2"/>
  <c r="B70" i="2"/>
  <c r="D69" i="2"/>
  <c r="C69" i="2"/>
  <c r="B69" i="2"/>
  <c r="D68" i="2"/>
  <c r="C68" i="2"/>
  <c r="B68" i="2"/>
  <c r="D67" i="2"/>
  <c r="C67" i="2"/>
  <c r="B67" i="2"/>
  <c r="D66" i="2"/>
  <c r="C66" i="2"/>
  <c r="B66" i="2"/>
  <c r="D65" i="2"/>
  <c r="C65" i="2"/>
  <c r="B65" i="2"/>
  <c r="D64" i="2"/>
  <c r="C64" i="2"/>
  <c r="B64" i="2"/>
  <c r="D63" i="2"/>
  <c r="C63" i="2"/>
  <c r="B63" i="2"/>
  <c r="D62" i="2"/>
  <c r="C62" i="2"/>
  <c r="B62" i="2"/>
  <c r="D61" i="2"/>
  <c r="C61" i="2"/>
  <c r="B61" i="2"/>
  <c r="D60" i="2"/>
  <c r="C60" i="2"/>
  <c r="B60" i="2"/>
  <c r="D59" i="2"/>
  <c r="C59" i="2"/>
  <c r="B59" i="2"/>
  <c r="D57" i="2"/>
  <c r="C57" i="2"/>
  <c r="B57" i="2"/>
  <c r="D56" i="2"/>
  <c r="C56" i="2"/>
  <c r="B56" i="2"/>
  <c r="D55" i="2"/>
  <c r="C55" i="2"/>
  <c r="B55" i="2"/>
  <c r="D54" i="2"/>
  <c r="C54" i="2"/>
  <c r="B54" i="2"/>
  <c r="D53" i="2"/>
  <c r="C53" i="2"/>
  <c r="B53" i="2"/>
  <c r="D52" i="2"/>
  <c r="C52" i="2"/>
  <c r="B52" i="2"/>
  <c r="D51" i="2"/>
  <c r="C51" i="2"/>
  <c r="B51" i="2"/>
  <c r="D49" i="2"/>
  <c r="C49" i="2"/>
  <c r="B49" i="2"/>
  <c r="D48" i="2"/>
  <c r="C48" i="2"/>
  <c r="B48" i="2"/>
  <c r="D47" i="2"/>
  <c r="C47" i="2"/>
  <c r="B47" i="2"/>
  <c r="D46" i="2"/>
  <c r="C46" i="2"/>
  <c r="B46" i="2"/>
  <c r="D45" i="2"/>
  <c r="C45" i="2"/>
  <c r="B45" i="2"/>
  <c r="D44" i="2"/>
  <c r="C44" i="2"/>
  <c r="B44" i="2"/>
  <c r="D43" i="2"/>
  <c r="C43" i="2"/>
  <c r="B43" i="2"/>
  <c r="D42" i="2"/>
  <c r="C42" i="2"/>
  <c r="B42" i="2"/>
  <c r="D41" i="2"/>
  <c r="C41" i="2"/>
  <c r="B41" i="2"/>
  <c r="D39" i="2"/>
  <c r="C39" i="2"/>
  <c r="B39" i="2"/>
  <c r="D38" i="2"/>
  <c r="C38" i="2"/>
  <c r="B38" i="2"/>
  <c r="D37" i="2"/>
  <c r="C37" i="2"/>
  <c r="B37" i="2"/>
  <c r="D36" i="2"/>
  <c r="C36" i="2"/>
  <c r="B36" i="2"/>
  <c r="D35" i="2"/>
  <c r="C35" i="2"/>
  <c r="B35" i="2"/>
  <c r="D34" i="2"/>
  <c r="C34" i="2"/>
  <c r="B34" i="2"/>
  <c r="D33" i="2"/>
  <c r="C33" i="2"/>
  <c r="B33" i="2"/>
  <c r="D32" i="2"/>
  <c r="C32" i="2"/>
  <c r="B32" i="2"/>
  <c r="D31" i="2"/>
  <c r="C31" i="2"/>
  <c r="B31" i="2"/>
  <c r="D30" i="2"/>
  <c r="C30" i="2"/>
  <c r="B30" i="2"/>
  <c r="D29" i="2"/>
  <c r="C29" i="2"/>
  <c r="B29" i="2"/>
  <c r="D28" i="2"/>
  <c r="C28" i="2"/>
  <c r="B28" i="2"/>
  <c r="D26" i="2"/>
  <c r="C26" i="2"/>
  <c r="B26" i="2"/>
  <c r="D24" i="2"/>
  <c r="C24" i="2"/>
  <c r="B24" i="2"/>
  <c r="D23" i="2"/>
  <c r="C23" i="2"/>
  <c r="B23" i="2"/>
  <c r="D22" i="2"/>
  <c r="C22" i="2"/>
  <c r="B22" i="2"/>
  <c r="D21" i="2"/>
  <c r="C21" i="2"/>
  <c r="B21" i="2"/>
  <c r="D20" i="2"/>
  <c r="C20" i="2"/>
  <c r="B20" i="2"/>
  <c r="D19" i="2"/>
  <c r="C19" i="2"/>
  <c r="B19" i="2"/>
  <c r="D18" i="2"/>
  <c r="C18" i="2"/>
  <c r="B18" i="2"/>
  <c r="D17" i="2"/>
  <c r="C17" i="2"/>
  <c r="B17" i="2"/>
  <c r="D16" i="2"/>
  <c r="C16" i="2"/>
  <c r="B16" i="2"/>
  <c r="D15" i="2"/>
  <c r="C15" i="2"/>
  <c r="B15" i="2"/>
  <c r="D14" i="2"/>
  <c r="C14" i="2"/>
  <c r="B14" i="2"/>
  <c r="D13" i="2"/>
  <c r="C13" i="2"/>
  <c r="B13" i="2"/>
  <c r="D12" i="2"/>
  <c r="C12" i="2"/>
  <c r="B12" i="2"/>
  <c r="D11" i="2"/>
  <c r="C11" i="2"/>
  <c r="B11" i="2"/>
  <c r="D10" i="2"/>
  <c r="C10" i="2"/>
  <c r="B10" i="2"/>
  <c r="D9" i="2"/>
  <c r="C9" i="2"/>
  <c r="B9" i="2"/>
  <c r="D8" i="2"/>
  <c r="C8" i="2"/>
  <c r="B8" i="2"/>
  <c r="D7" i="2"/>
  <c r="C7" i="2"/>
  <c r="B7" i="2"/>
  <c r="D6" i="2"/>
  <c r="C6" i="2"/>
  <c r="B6" i="2"/>
  <c r="D5" i="2"/>
  <c r="C5" i="2"/>
  <c r="B5" i="2"/>
  <c r="AF39" i="1"/>
  <c r="Y39" i="1"/>
  <c r="R39" i="1"/>
  <c r="AF38" i="1"/>
  <c r="G38" i="1"/>
  <c r="AF37" i="1"/>
  <c r="G37" i="1"/>
  <c r="AF36" i="1"/>
  <c r="G36" i="1"/>
  <c r="AF35" i="1"/>
  <c r="G35" i="1"/>
  <c r="AF34" i="1"/>
  <c r="G34" i="1"/>
  <c r="AF33" i="1"/>
  <c r="G33" i="1"/>
  <c r="AF32" i="1"/>
  <c r="G32" i="1"/>
  <c r="AF31" i="1"/>
  <c r="G31" i="1"/>
  <c r="AF30" i="1"/>
  <c r="G30" i="1"/>
  <c r="AF29" i="1"/>
  <c r="G29" i="1"/>
  <c r="AF28" i="1"/>
  <c r="G28" i="1"/>
  <c r="AF27" i="1"/>
  <c r="G27" i="1"/>
  <c r="AF26" i="1"/>
  <c r="G26" i="1"/>
  <c r="AF25" i="1"/>
  <c r="G25" i="1"/>
  <c r="AF24" i="1"/>
  <c r="G24" i="1"/>
  <c r="AF23" i="1"/>
  <c r="G23" i="1"/>
  <c r="AF22" i="1"/>
  <c r="G22" i="1"/>
</calcChain>
</file>

<file path=xl/comments1.xml><?xml version="1.0" encoding="utf-8"?>
<comments xmlns="http://schemas.openxmlformats.org/spreadsheetml/2006/main">
  <authors>
    <author>作成者</author>
    <author>mainte-xa</author>
  </authors>
  <commentList>
    <comment ref="D22" authorId="0" shapeId="0">
      <text>
        <r>
          <rPr>
            <sz val="9"/>
            <color indexed="81"/>
            <rFont val="ＭＳ Ｐゴシック"/>
            <family val="3"/>
            <charset val="128"/>
          </rPr>
          <t>書籍コードを入力してください。
書籍名が自動的に入力されます。</t>
        </r>
      </text>
    </comment>
    <comment ref="AC22" authorId="1" shapeId="0">
      <text>
        <r>
          <rPr>
            <sz val="9"/>
            <color indexed="81"/>
            <rFont val="ＭＳ Ｐゴシック"/>
            <family val="3"/>
            <charset val="128"/>
          </rPr>
          <t>ご希望の数量を入力してください。
金額が自動的に入力されます。</t>
        </r>
      </text>
    </comment>
  </commentList>
</comments>
</file>

<file path=xl/sharedStrings.xml><?xml version="1.0" encoding="utf-8"?>
<sst xmlns="http://schemas.openxmlformats.org/spreadsheetml/2006/main" count="1204" uniqueCount="520">
  <si>
    <t>前払い</t>
    <rPh sb="0" eb="2">
      <t>マエバラ</t>
    </rPh>
    <phoneticPr fontId="4"/>
  </si>
  <si>
    <t>　NEXCO総研ブックストア　見積依頼書　</t>
    <rPh sb="15" eb="17">
      <t>ミツモリ</t>
    </rPh>
    <rPh sb="17" eb="20">
      <t>イライショ</t>
    </rPh>
    <phoneticPr fontId="4"/>
  </si>
  <si>
    <t xml:space="preserve">E-mail：ri-bookstore@ri-nexco.co.jp </t>
    <phoneticPr fontId="3"/>
  </si>
  <si>
    <r>
      <t>①見積依頼書に必要事項をご記入後、本シートをメールにて送信してください。（</t>
    </r>
    <r>
      <rPr>
        <sz val="8.5"/>
        <color rgb="FFFF0000"/>
        <rFont val="游ゴシック"/>
        <family val="3"/>
        <charset val="128"/>
        <scheme val="minor"/>
      </rPr>
      <t>＊</t>
    </r>
    <r>
      <rPr>
        <sz val="8.5"/>
        <color theme="1"/>
        <rFont val="游ゴシック"/>
        <family val="3"/>
        <charset val="128"/>
        <scheme val="minor"/>
      </rPr>
      <t>見積書宛名は必ずご記入ください。）</t>
    </r>
    <rPh sb="1" eb="3">
      <t>ミツモリ</t>
    </rPh>
    <rPh sb="3" eb="6">
      <t>イライショ</t>
    </rPh>
    <rPh sb="7" eb="9">
      <t>ヒツヨウ</t>
    </rPh>
    <rPh sb="9" eb="11">
      <t>ジコウ</t>
    </rPh>
    <rPh sb="13" eb="15">
      <t>キニュウ</t>
    </rPh>
    <rPh sb="15" eb="16">
      <t>ゴ</t>
    </rPh>
    <rPh sb="17" eb="18">
      <t>ホン</t>
    </rPh>
    <rPh sb="38" eb="41">
      <t>ミツモリショ</t>
    </rPh>
    <rPh sb="41" eb="43">
      <t>アテナ</t>
    </rPh>
    <rPh sb="44" eb="45">
      <t>カナラ</t>
    </rPh>
    <rPh sb="47" eb="49">
      <t>キニュウ</t>
    </rPh>
    <phoneticPr fontId="4"/>
  </si>
  <si>
    <t>　※お届け先とご注文者様が異なる場合は、お届け先欄にもご記入ください。</t>
    <rPh sb="3" eb="4">
      <t>トド</t>
    </rPh>
    <rPh sb="5" eb="6">
      <t>サキ</t>
    </rPh>
    <rPh sb="8" eb="10">
      <t>チュウモン</t>
    </rPh>
    <rPh sb="10" eb="11">
      <t>シャ</t>
    </rPh>
    <rPh sb="11" eb="12">
      <t>サマ</t>
    </rPh>
    <rPh sb="13" eb="14">
      <t>コト</t>
    </rPh>
    <rPh sb="16" eb="18">
      <t>バアイ</t>
    </rPh>
    <rPh sb="21" eb="22">
      <t>トド</t>
    </rPh>
    <rPh sb="23" eb="24">
      <t>サキ</t>
    </rPh>
    <rPh sb="24" eb="25">
      <t>ラン</t>
    </rPh>
    <rPh sb="28" eb="30">
      <t>キニュウ</t>
    </rPh>
    <phoneticPr fontId="4"/>
  </si>
  <si>
    <t>送信日</t>
    <rPh sb="0" eb="3">
      <t>ソウシンビ</t>
    </rPh>
    <phoneticPr fontId="4"/>
  </si>
  <si>
    <t>年</t>
    <rPh sb="0" eb="1">
      <t>ネン</t>
    </rPh>
    <phoneticPr fontId="4"/>
  </si>
  <si>
    <t>月</t>
    <rPh sb="0" eb="1">
      <t>ガツ</t>
    </rPh>
    <phoneticPr fontId="4"/>
  </si>
  <si>
    <t>日</t>
    <rPh sb="0" eb="1">
      <t>ヒ</t>
    </rPh>
    <phoneticPr fontId="4"/>
  </si>
  <si>
    <t>ご注文者様</t>
    <rPh sb="1" eb="3">
      <t>チュウモン</t>
    </rPh>
    <rPh sb="3" eb="4">
      <t>シャ</t>
    </rPh>
    <rPh sb="4" eb="5">
      <t>サマ</t>
    </rPh>
    <phoneticPr fontId="3"/>
  </si>
  <si>
    <t>会社名</t>
    <rPh sb="0" eb="2">
      <t>カイシャ</t>
    </rPh>
    <rPh sb="2" eb="3">
      <t>メイ</t>
    </rPh>
    <phoneticPr fontId="4"/>
  </si>
  <si>
    <t>ﾌﾘｶﾞﾅ</t>
    <phoneticPr fontId="3"/>
  </si>
  <si>
    <t>氏名</t>
    <rPh sb="0" eb="1">
      <t>シ</t>
    </rPh>
    <rPh sb="1" eb="2">
      <t>ナ</t>
    </rPh>
    <phoneticPr fontId="3"/>
  </si>
  <si>
    <t>部署名</t>
    <rPh sb="0" eb="2">
      <t>ブショ</t>
    </rPh>
    <rPh sb="2" eb="3">
      <t>メイ</t>
    </rPh>
    <phoneticPr fontId="4"/>
  </si>
  <si>
    <t>E-Mail</t>
    <phoneticPr fontId="3"/>
  </si>
  <si>
    <t>住   所</t>
    <rPh sb="0" eb="1">
      <t>ジュウ</t>
    </rPh>
    <rPh sb="4" eb="5">
      <t>ショ</t>
    </rPh>
    <phoneticPr fontId="4"/>
  </si>
  <si>
    <t>〒</t>
    <phoneticPr fontId="4"/>
  </si>
  <si>
    <t>都 道
府 県</t>
    <phoneticPr fontId="4"/>
  </si>
  <si>
    <t>建物名</t>
    <phoneticPr fontId="3"/>
  </si>
  <si>
    <t>TEL</t>
    <phoneticPr fontId="3"/>
  </si>
  <si>
    <t>お届け先</t>
    <rPh sb="1" eb="2">
      <t>トド</t>
    </rPh>
    <rPh sb="3" eb="4">
      <t>サキ</t>
    </rPh>
    <phoneticPr fontId="3"/>
  </si>
  <si>
    <t>会社名</t>
    <rPh sb="0" eb="3">
      <t>カイシャメイ</t>
    </rPh>
    <phoneticPr fontId="4"/>
  </si>
  <si>
    <t>氏名</t>
    <rPh sb="0" eb="2">
      <t>シメイ</t>
    </rPh>
    <phoneticPr fontId="3"/>
  </si>
  <si>
    <t>TEL</t>
    <phoneticPr fontId="4"/>
  </si>
  <si>
    <t>住所</t>
    <rPh sb="0" eb="2">
      <t>ジュウショ</t>
    </rPh>
    <phoneticPr fontId="3"/>
  </si>
  <si>
    <r>
      <rPr>
        <sz val="9"/>
        <color rgb="FFFF0000"/>
        <rFont val="游ゴシック"/>
        <family val="3"/>
        <charset val="128"/>
        <scheme val="minor"/>
      </rPr>
      <t>＊</t>
    </r>
    <r>
      <rPr>
        <sz val="9"/>
        <color theme="1"/>
        <rFont val="游ゴシック"/>
        <family val="3"/>
        <charset val="128"/>
        <scheme val="minor"/>
      </rPr>
      <t>見積書宛名</t>
    </r>
    <rPh sb="1" eb="4">
      <t>ミツモリショ</t>
    </rPh>
    <rPh sb="4" eb="6">
      <t>アテナ</t>
    </rPh>
    <phoneticPr fontId="3"/>
  </si>
  <si>
    <t>見積書日付</t>
    <rPh sb="0" eb="3">
      <t>ミツモリショ</t>
    </rPh>
    <rPh sb="3" eb="5">
      <t>ヒヅケ</t>
    </rPh>
    <phoneticPr fontId="4"/>
  </si>
  <si>
    <r>
      <rPr>
        <sz val="9"/>
        <color indexed="10"/>
        <rFont val="游ゴシック"/>
        <family val="3"/>
        <charset val="128"/>
        <scheme val="minor"/>
      </rPr>
      <t>※</t>
    </r>
    <r>
      <rPr>
        <sz val="9"/>
        <color indexed="8"/>
        <rFont val="游ゴシック"/>
        <family val="3"/>
        <charset val="128"/>
        <scheme val="minor"/>
      </rPr>
      <t>・・・書籍コードは別紙「書籍一覧表」を参考の上、ご記入下さい。</t>
    </r>
    <rPh sb="4" eb="6">
      <t>ショセキ</t>
    </rPh>
    <rPh sb="10" eb="12">
      <t>ベッシ</t>
    </rPh>
    <rPh sb="13" eb="15">
      <t>ショセキ</t>
    </rPh>
    <rPh sb="15" eb="17">
      <t>イチラン</t>
    </rPh>
    <rPh sb="17" eb="18">
      <t>ヒョウ</t>
    </rPh>
    <rPh sb="20" eb="22">
      <t>サンコウ</t>
    </rPh>
    <rPh sb="23" eb="24">
      <t>ウエ</t>
    </rPh>
    <rPh sb="26" eb="28">
      <t>キニュウ</t>
    </rPh>
    <rPh sb="28" eb="29">
      <t>クダ</t>
    </rPh>
    <phoneticPr fontId="4"/>
  </si>
  <si>
    <r>
      <t>書籍コード</t>
    </r>
    <r>
      <rPr>
        <vertAlign val="superscript"/>
        <sz val="10"/>
        <color indexed="10"/>
        <rFont val="游ゴシック"/>
        <family val="3"/>
        <charset val="128"/>
        <scheme val="minor"/>
      </rPr>
      <t>※</t>
    </r>
    <rPh sb="0" eb="2">
      <t>ショセキ</t>
    </rPh>
    <phoneticPr fontId="4"/>
  </si>
  <si>
    <t>書籍名</t>
    <rPh sb="0" eb="2">
      <t>ショセキ</t>
    </rPh>
    <rPh sb="2" eb="3">
      <t>メイ</t>
    </rPh>
    <phoneticPr fontId="4"/>
  </si>
  <si>
    <t>数量</t>
    <rPh sb="0" eb="2">
      <t>スウリョウ</t>
    </rPh>
    <phoneticPr fontId="4"/>
  </si>
  <si>
    <t>金額</t>
    <rPh sb="0" eb="2">
      <t>キンガク</t>
    </rPh>
    <phoneticPr fontId="4"/>
  </si>
  <si>
    <t>小計</t>
    <rPh sb="0" eb="2">
      <t>ショウケイ</t>
    </rPh>
    <phoneticPr fontId="4"/>
  </si>
  <si>
    <t>送料</t>
    <rPh sb="0" eb="2">
      <t>ソウリョウ</t>
    </rPh>
    <phoneticPr fontId="4"/>
  </si>
  <si>
    <t>合計</t>
    <rPh sb="0" eb="2">
      <t>ゴウケイ</t>
    </rPh>
    <phoneticPr fontId="4"/>
  </si>
  <si>
    <t>備考</t>
    <rPh sb="0" eb="2">
      <t>ビコウ</t>
    </rPh>
    <phoneticPr fontId="4"/>
  </si>
  <si>
    <t>　◇お支払いについて</t>
    <rPh sb="3" eb="5">
      <t>シハライ</t>
    </rPh>
    <phoneticPr fontId="3"/>
  </si>
  <si>
    <t>申込書でのお支払い方法は銀行振込のみです。ご注文確定後、30日以内に指定の銀行口座にお支払いください。</t>
    <rPh sb="0" eb="3">
      <t>モウシコミショ</t>
    </rPh>
    <rPh sb="6" eb="8">
      <t>シハライ</t>
    </rPh>
    <rPh sb="9" eb="11">
      <t>ホウホウ</t>
    </rPh>
    <rPh sb="12" eb="14">
      <t>ギンコウ</t>
    </rPh>
    <rPh sb="14" eb="16">
      <t>フリコミ</t>
    </rPh>
    <phoneticPr fontId="3"/>
  </si>
  <si>
    <t>　◇発送時期について</t>
    <rPh sb="2" eb="4">
      <t>ハッソウ</t>
    </rPh>
    <rPh sb="4" eb="6">
      <t>ジキ</t>
    </rPh>
    <phoneticPr fontId="3"/>
  </si>
  <si>
    <t>お客様のご入金を確認後、5営業日以内に発送します。</t>
    <rPh sb="1" eb="2">
      <t>キャク</t>
    </rPh>
    <rPh sb="2" eb="3">
      <t>サマ</t>
    </rPh>
    <rPh sb="5" eb="7">
      <t>ニュウキン</t>
    </rPh>
    <rPh sb="8" eb="10">
      <t>カクニン</t>
    </rPh>
    <rPh sb="10" eb="11">
      <t>ゴ</t>
    </rPh>
    <rPh sb="13" eb="16">
      <t>エイギョウビ</t>
    </rPh>
    <rPh sb="16" eb="18">
      <t>イナイ</t>
    </rPh>
    <rPh sb="19" eb="21">
      <t>ハッソウ</t>
    </rPh>
    <phoneticPr fontId="3"/>
  </si>
  <si>
    <t>　◇キャンセル・返品について</t>
    <rPh sb="8" eb="10">
      <t>ヘンピン</t>
    </rPh>
    <phoneticPr fontId="3"/>
  </si>
  <si>
    <t>ご入金前のみキャンセルが可能です。ご入金後のお客様都合による返品、交換は出来ません。</t>
    <rPh sb="1" eb="3">
      <t>ニュウキン</t>
    </rPh>
    <rPh sb="3" eb="4">
      <t>マエ</t>
    </rPh>
    <rPh sb="12" eb="14">
      <t>カノウ</t>
    </rPh>
    <rPh sb="18" eb="20">
      <t>ニュウキン</t>
    </rPh>
    <rPh sb="20" eb="21">
      <t>ゴ</t>
    </rPh>
    <rPh sb="23" eb="25">
      <t>キャクサマ</t>
    </rPh>
    <rPh sb="25" eb="27">
      <t>ツゴウ</t>
    </rPh>
    <rPh sb="30" eb="32">
      <t>ヘンピン</t>
    </rPh>
    <rPh sb="33" eb="35">
      <t>コウカン</t>
    </rPh>
    <rPh sb="36" eb="38">
      <t>デキ</t>
    </rPh>
    <phoneticPr fontId="3"/>
  </si>
  <si>
    <t>商品の誤配送・破損・乱丁・落丁がある場合は、商品到着後、7日以内に申し出があった場合商品の交換を行います。</t>
    <rPh sb="0" eb="2">
      <t>ショウヒン</t>
    </rPh>
    <rPh sb="3" eb="4">
      <t>ゴ</t>
    </rPh>
    <rPh sb="4" eb="6">
      <t>ハイソウ</t>
    </rPh>
    <rPh sb="7" eb="9">
      <t>ハソン</t>
    </rPh>
    <rPh sb="10" eb="12">
      <t>ランチョウ</t>
    </rPh>
    <rPh sb="13" eb="15">
      <t>ラクチョウ</t>
    </rPh>
    <rPh sb="18" eb="20">
      <t>バアイ</t>
    </rPh>
    <rPh sb="22" eb="24">
      <t>ショウヒン</t>
    </rPh>
    <rPh sb="24" eb="26">
      <t>トウチャク</t>
    </rPh>
    <rPh sb="26" eb="27">
      <t>ゴ</t>
    </rPh>
    <rPh sb="29" eb="30">
      <t>ニチ</t>
    </rPh>
    <rPh sb="30" eb="32">
      <t>イナイ</t>
    </rPh>
    <rPh sb="33" eb="34">
      <t>モウ</t>
    </rPh>
    <rPh sb="35" eb="36">
      <t>デ</t>
    </rPh>
    <rPh sb="40" eb="42">
      <t>バアイ</t>
    </rPh>
    <rPh sb="42" eb="44">
      <t>ショウヒン</t>
    </rPh>
    <rPh sb="45" eb="47">
      <t>コウカン</t>
    </rPh>
    <rPh sb="48" eb="49">
      <t>オコナ</t>
    </rPh>
    <phoneticPr fontId="3"/>
  </si>
  <si>
    <t>お見積りの内容を確認後ご注文いただける場合は、</t>
    <rPh sb="1" eb="3">
      <t>ミツモ</t>
    </rPh>
    <rPh sb="5" eb="7">
      <t>ナイヨウ</t>
    </rPh>
    <rPh sb="8" eb="10">
      <t>カクニン</t>
    </rPh>
    <rPh sb="10" eb="11">
      <t>ゴ</t>
    </rPh>
    <rPh sb="12" eb="14">
      <t>チュウモン</t>
    </rPh>
    <rPh sb="19" eb="21">
      <t>バアイ</t>
    </rPh>
    <phoneticPr fontId="4"/>
  </si>
  <si>
    <t>以下に必要事項をご記入のうえ、□にチェックを入れてご返信ください。</t>
  </si>
  <si>
    <t>ご注文日</t>
    <rPh sb="1" eb="3">
      <t>チュウモン</t>
    </rPh>
    <rPh sb="3" eb="4">
      <t>ビ</t>
    </rPh>
    <phoneticPr fontId="4"/>
  </si>
  <si>
    <t>会社名（氏名）</t>
    <rPh sb="0" eb="3">
      <t>カイシャメイ</t>
    </rPh>
    <rPh sb="4" eb="6">
      <t>シメイ</t>
    </rPh>
    <phoneticPr fontId="4"/>
  </si>
  <si>
    <t>上記見積内容で注文する</t>
    <rPh sb="0" eb="2">
      <t>ジョウキ</t>
    </rPh>
    <rPh sb="2" eb="4">
      <t>ミツモリ</t>
    </rPh>
    <rPh sb="4" eb="6">
      <t>ナイヨウ</t>
    </rPh>
    <rPh sb="7" eb="9">
      <t>チュウモン</t>
    </rPh>
    <phoneticPr fontId="4"/>
  </si>
  <si>
    <t>・ご記入頂きました個人情報は、本業務以外では使用いたしません。</t>
    <phoneticPr fontId="4"/>
  </si>
  <si>
    <t>　</t>
    <phoneticPr fontId="4"/>
  </si>
  <si>
    <t>NEXCO総研ブックストア【 書 籍 一 覧 表 】</t>
    <rPh sb="0" eb="13">
      <t>ブック</t>
    </rPh>
    <rPh sb="15" eb="16">
      <t>ショ</t>
    </rPh>
    <rPh sb="17" eb="18">
      <t>セキ</t>
    </rPh>
    <rPh sb="19" eb="20">
      <t>イッ</t>
    </rPh>
    <rPh sb="21" eb="22">
      <t>ラン</t>
    </rPh>
    <rPh sb="23" eb="24">
      <t>ヒョウ</t>
    </rPh>
    <phoneticPr fontId="4"/>
  </si>
  <si>
    <t>コード</t>
    <phoneticPr fontId="4"/>
  </si>
  <si>
    <t>媒体</t>
    <rPh sb="0" eb="2">
      <t>バイタイ</t>
    </rPh>
    <phoneticPr fontId="4"/>
  </si>
  <si>
    <r>
      <t>価格</t>
    </r>
    <r>
      <rPr>
        <b/>
        <sz val="9"/>
        <color theme="1"/>
        <rFont val="ＭＳ Ｐゴシック"/>
        <family val="3"/>
        <charset val="128"/>
      </rPr>
      <t>（税込）</t>
    </r>
    <rPh sb="0" eb="2">
      <t>カカク</t>
    </rPh>
    <rPh sb="3" eb="5">
      <t>ゼイコ</t>
    </rPh>
    <phoneticPr fontId="4"/>
  </si>
  <si>
    <t>【設計要領】</t>
    <rPh sb="1" eb="3">
      <t>セッケイ</t>
    </rPh>
    <rPh sb="3" eb="5">
      <t>ヨウリョウ</t>
    </rPh>
    <phoneticPr fontId="4"/>
  </si>
  <si>
    <t>【調査要領】</t>
    <rPh sb="1" eb="3">
      <t>チョウサ</t>
    </rPh>
    <rPh sb="3" eb="5">
      <t>ヨウリョウ</t>
    </rPh>
    <phoneticPr fontId="4"/>
  </si>
  <si>
    <t>【施工管理要領】</t>
    <rPh sb="1" eb="3">
      <t>セコウ</t>
    </rPh>
    <rPh sb="3" eb="5">
      <t>カンリ</t>
    </rPh>
    <rPh sb="5" eb="7">
      <t>ヨウリョウ</t>
    </rPh>
    <phoneticPr fontId="4"/>
  </si>
  <si>
    <t>【ＮＥＸＣＯ試験方法】</t>
    <rPh sb="6" eb="8">
      <t>シケン</t>
    </rPh>
    <rPh sb="8" eb="10">
      <t>ホウホウ</t>
    </rPh>
    <phoneticPr fontId="4"/>
  </si>
  <si>
    <t>【施設機材仕様書集-電気】</t>
    <rPh sb="10" eb="12">
      <t>デンキ</t>
    </rPh>
    <phoneticPr fontId="4"/>
  </si>
  <si>
    <t>【施設機材仕様書集-通信】</t>
    <rPh sb="10" eb="12">
      <t>ツウシン</t>
    </rPh>
    <phoneticPr fontId="4"/>
  </si>
  <si>
    <t>【施設機材仕様書集-機械】</t>
    <rPh sb="10" eb="12">
      <t>キカイ</t>
    </rPh>
    <phoneticPr fontId="4"/>
  </si>
  <si>
    <t>【施設機材仕様書集-材料】</t>
    <rPh sb="10" eb="12">
      <t>ザイリョウ</t>
    </rPh>
    <phoneticPr fontId="4"/>
  </si>
  <si>
    <t>【施設機材仕様書集-建築】</t>
    <rPh sb="10" eb="12">
      <t>ケンチク</t>
    </rPh>
    <phoneticPr fontId="4"/>
  </si>
  <si>
    <t>【設計図集】</t>
    <rPh sb="1" eb="3">
      <t>セッケイ</t>
    </rPh>
    <rPh sb="3" eb="5">
      <t>ズシュウ</t>
    </rPh>
    <phoneticPr fontId="4"/>
  </si>
  <si>
    <t>【保全・点検・管理関係要領】</t>
    <rPh sb="1" eb="3">
      <t>ホゼン</t>
    </rPh>
    <rPh sb="4" eb="6">
      <t>テンケン</t>
    </rPh>
    <rPh sb="7" eb="9">
      <t>カンリ</t>
    </rPh>
    <rPh sb="9" eb="11">
      <t>カンケイ</t>
    </rPh>
    <rPh sb="11" eb="13">
      <t>ヨウリョウ</t>
    </rPh>
    <phoneticPr fontId="4"/>
  </si>
  <si>
    <t>【積算基準・数量算出要領】</t>
    <rPh sb="1" eb="3">
      <t>セキサン</t>
    </rPh>
    <rPh sb="3" eb="5">
      <t>キジュン</t>
    </rPh>
    <rPh sb="6" eb="8">
      <t>スウリョウ</t>
    </rPh>
    <rPh sb="8" eb="10">
      <t>サンシュツ</t>
    </rPh>
    <rPh sb="10" eb="12">
      <t>ヨウリョウ</t>
    </rPh>
    <phoneticPr fontId="4"/>
  </si>
  <si>
    <t>【その他の技術基準類】</t>
    <rPh sb="3" eb="4">
      <t>タ</t>
    </rPh>
    <rPh sb="5" eb="7">
      <t>ギジュツ</t>
    </rPh>
    <rPh sb="7" eb="9">
      <t>キジュン</t>
    </rPh>
    <rPh sb="9" eb="10">
      <t>ルイ</t>
    </rPh>
    <phoneticPr fontId="4"/>
  </si>
  <si>
    <t>　　※　赤字は新刊書籍です</t>
    <rPh sb="4" eb="6">
      <t>アカジ</t>
    </rPh>
    <rPh sb="7" eb="9">
      <t>シンカン</t>
    </rPh>
    <rPh sb="9" eb="11">
      <t>ショセキ</t>
    </rPh>
    <phoneticPr fontId="4"/>
  </si>
  <si>
    <t xml:space="preserve">    販売に関するお問い合わせは下記へ</t>
    <rPh sb="4" eb="6">
      <t>ハンバイ</t>
    </rPh>
    <rPh sb="7" eb="8">
      <t>カン</t>
    </rPh>
    <rPh sb="11" eb="12">
      <t>ト</t>
    </rPh>
    <rPh sb="13" eb="14">
      <t>ア</t>
    </rPh>
    <rPh sb="17" eb="19">
      <t>カキ</t>
    </rPh>
    <phoneticPr fontId="4"/>
  </si>
  <si>
    <t xml:space="preserve">   NEXCO総研ブックストア　TEL：042-791-1611　　E-mail：　ri-bookstore@ri-nexco.co.jp   （受付時間 平日9時30分～12時、13時～17時）</t>
    <phoneticPr fontId="4"/>
  </si>
  <si>
    <t>№</t>
    <phoneticPr fontId="4"/>
  </si>
  <si>
    <t>書籍
コード</t>
    <phoneticPr fontId="3"/>
  </si>
  <si>
    <t>ISBN</t>
    <phoneticPr fontId="4"/>
  </si>
  <si>
    <t>分類</t>
    <rPh sb="0" eb="2">
      <t>ブンルイ</t>
    </rPh>
    <phoneticPr fontId="4"/>
  </si>
  <si>
    <t>単価
(税込)</t>
    <rPh sb="0" eb="2">
      <t>タンカ</t>
    </rPh>
    <rPh sb="4" eb="6">
      <t>ゼイコミ</t>
    </rPh>
    <phoneticPr fontId="4"/>
  </si>
  <si>
    <t>在庫
状況</t>
    <rPh sb="0" eb="2">
      <t>ザイコ</t>
    </rPh>
    <rPh sb="3" eb="5">
      <t>ジョウキョウ</t>
    </rPh>
    <phoneticPr fontId="4"/>
  </si>
  <si>
    <t>販売
ステータス</t>
    <rPh sb="0" eb="2">
      <t>ハンバイ</t>
    </rPh>
    <phoneticPr fontId="4"/>
  </si>
  <si>
    <t>形態</t>
    <rPh sb="0" eb="2">
      <t>ケイタイ</t>
    </rPh>
    <phoneticPr fontId="4"/>
  </si>
  <si>
    <t>販売
開始</t>
    <rPh sb="0" eb="2">
      <t>ハンバイ</t>
    </rPh>
    <rPh sb="3" eb="5">
      <t>カイシ</t>
    </rPh>
    <phoneticPr fontId="4"/>
  </si>
  <si>
    <t>販売
終了</t>
    <rPh sb="0" eb="2">
      <t>ハンバイ</t>
    </rPh>
    <rPh sb="3" eb="5">
      <t>シュウリョウ</t>
    </rPh>
    <phoneticPr fontId="4"/>
  </si>
  <si>
    <t>H26.7
改定</t>
    <rPh sb="6" eb="8">
      <t>カイテイ</t>
    </rPh>
    <phoneticPr fontId="4"/>
  </si>
  <si>
    <t>列1</t>
  </si>
  <si>
    <t>列2</t>
  </si>
  <si>
    <t>列4</t>
  </si>
  <si>
    <t>列5</t>
  </si>
  <si>
    <t>列6</t>
  </si>
  <si>
    <t>列7</t>
  </si>
  <si>
    <t>列8</t>
  </si>
  <si>
    <t>列9</t>
  </si>
  <si>
    <t>列10</t>
  </si>
  <si>
    <t>列11</t>
  </si>
  <si>
    <t>列12</t>
  </si>
  <si>
    <t>列13</t>
  </si>
  <si>
    <t>列14</t>
  </si>
  <si>
    <t>列15</t>
  </si>
  <si>
    <t>列16</t>
  </si>
  <si>
    <t>列17</t>
  </si>
  <si>
    <t>列18</t>
  </si>
  <si>
    <t>列19</t>
  </si>
  <si>
    <t>86253-514-6</t>
  </si>
  <si>
    <t>設計要領</t>
    <rPh sb="0" eb="2">
      <t>セッケイ</t>
    </rPh>
    <rPh sb="2" eb="4">
      <t>ヨウリョウ</t>
    </rPh>
    <phoneticPr fontId="54"/>
  </si>
  <si>
    <t>設計要領第二集　橋梁建設編　平成28年8月</t>
    <rPh sb="5" eb="6">
      <t>ニ</t>
    </rPh>
    <rPh sb="8" eb="10">
      <t>キョウリョウ</t>
    </rPh>
    <rPh sb="10" eb="12">
      <t>ケンセツ</t>
    </rPh>
    <rPh sb="12" eb="13">
      <t>ヘン</t>
    </rPh>
    <phoneticPr fontId="54"/>
  </si>
  <si>
    <t>販売中</t>
    <rPh sb="0" eb="3">
      <t>ハンバイチュウ</t>
    </rPh>
    <phoneticPr fontId="4"/>
  </si>
  <si>
    <t>書籍</t>
    <rPh sb="0" eb="2">
      <t>ショセキ</t>
    </rPh>
    <phoneticPr fontId="4"/>
  </si>
  <si>
    <t>設計要領第二集　擁壁保全編・擁壁建設編　　カルバート保全編・カルバート建設編　令和元年7月</t>
    <rPh sb="0" eb="2">
      <t>セッケイ</t>
    </rPh>
    <rPh sb="2" eb="4">
      <t>ヨウリョウ</t>
    </rPh>
    <rPh sb="4" eb="6">
      <t>ダイニ</t>
    </rPh>
    <rPh sb="8" eb="10">
      <t>ヨウヘキ</t>
    </rPh>
    <rPh sb="10" eb="12">
      <t>ホゼン</t>
    </rPh>
    <rPh sb="12" eb="13">
      <t>ヘン</t>
    </rPh>
    <rPh sb="14" eb="16">
      <t>ヨウヘキ</t>
    </rPh>
    <rPh sb="16" eb="18">
      <t>ケンセツ</t>
    </rPh>
    <rPh sb="18" eb="19">
      <t>ヘン</t>
    </rPh>
    <phoneticPr fontId="4"/>
  </si>
  <si>
    <t>86253-518-4</t>
  </si>
  <si>
    <t>設計要領第五集　交通安全施設　防護柵編　平成28年8月</t>
    <rPh sb="8" eb="10">
      <t>コウツウ</t>
    </rPh>
    <rPh sb="10" eb="12">
      <t>アンゼン</t>
    </rPh>
    <rPh sb="12" eb="14">
      <t>シセツ</t>
    </rPh>
    <rPh sb="15" eb="17">
      <t>ボウゴ</t>
    </rPh>
    <rPh sb="17" eb="18">
      <t>サク</t>
    </rPh>
    <rPh sb="18" eb="19">
      <t>ヘン</t>
    </rPh>
    <phoneticPr fontId="54"/>
  </si>
  <si>
    <t>86253-382-1</t>
  </si>
  <si>
    <t>設計要領第五集　交通管理施設　可変式道路情報板編　可変式速度規制標識編　平成26年7月</t>
    <rPh sb="23" eb="24">
      <t>ヘン</t>
    </rPh>
    <rPh sb="25" eb="27">
      <t>カヘン</t>
    </rPh>
    <rPh sb="27" eb="28">
      <t>シキ</t>
    </rPh>
    <rPh sb="28" eb="30">
      <t>ソクド</t>
    </rPh>
    <rPh sb="30" eb="32">
      <t>キセイ</t>
    </rPh>
    <rPh sb="32" eb="34">
      <t>ヒョウシキ</t>
    </rPh>
    <rPh sb="34" eb="35">
      <t>ヘン</t>
    </rPh>
    <phoneticPr fontId="4"/>
  </si>
  <si>
    <t>販売終了</t>
    <phoneticPr fontId="3"/>
  </si>
  <si>
    <t>86253-383-8</t>
  </si>
  <si>
    <t>設計要領第五集　交通管理施設　視線誘導標編　平成26年7月</t>
    <rPh sb="20" eb="21">
      <t>ヘン</t>
    </rPh>
    <phoneticPr fontId="4"/>
  </si>
  <si>
    <t>86253-530-6</t>
  </si>
  <si>
    <t>施工管理要領</t>
    <rPh sb="0" eb="2">
      <t>セコウ</t>
    </rPh>
    <rPh sb="2" eb="4">
      <t>カンリ</t>
    </rPh>
    <rPh sb="4" eb="6">
      <t>ヨウリョウ</t>
    </rPh>
    <phoneticPr fontId="54"/>
  </si>
  <si>
    <t>植生のり面施工管理要領　平成28年8月</t>
    <rPh sb="0" eb="2">
      <t>ショクセイ</t>
    </rPh>
    <rPh sb="4" eb="5">
      <t>メン</t>
    </rPh>
    <phoneticPr fontId="54"/>
  </si>
  <si>
    <t>86253-530-7</t>
  </si>
  <si>
    <t>造園施工管理要領　平成28年8月</t>
    <rPh sb="0" eb="2">
      <t>ゾウエン</t>
    </rPh>
    <phoneticPr fontId="54"/>
  </si>
  <si>
    <t>86253-639-6</t>
  </si>
  <si>
    <t>管路工事施工管理要領　平成30年7月</t>
  </si>
  <si>
    <t>販売終了</t>
    <rPh sb="0" eb="2">
      <t>ハンバイ</t>
    </rPh>
    <rPh sb="2" eb="4">
      <t>シュウリョウ</t>
    </rPh>
    <phoneticPr fontId="4"/>
  </si>
  <si>
    <t>86253-589-4</t>
  </si>
  <si>
    <t>NEXCO試験方法</t>
    <rPh sb="5" eb="7">
      <t>シケン</t>
    </rPh>
    <rPh sb="7" eb="9">
      <t>ホウホウ</t>
    </rPh>
    <phoneticPr fontId="54"/>
  </si>
  <si>
    <t>NEXCO試験方法　第1編　土質関係試験方法　平成29年7月</t>
  </si>
  <si>
    <t>86253-364-7</t>
  </si>
  <si>
    <t>NEXCO試験方法　第5編　基礎工関係試験方法　平成21年7月</t>
  </si>
  <si>
    <t>86253-064-6</t>
  </si>
  <si>
    <t>NEXCO試験方法　第6編　緑化関係試験方法　平成21年7月</t>
  </si>
  <si>
    <t>86253-592-4</t>
  </si>
  <si>
    <t>NEXCO試験方法　第7編　トンネル関係試験方法　平成29年7月</t>
  </si>
  <si>
    <t>86253-593-1</t>
  </si>
  <si>
    <t>NEXCO試験方法　第8編　交通関係試験方法　平成29年7月</t>
    <rPh sb="14" eb="16">
      <t>コウツウ</t>
    </rPh>
    <phoneticPr fontId="4"/>
  </si>
  <si>
    <t>86253-479-8</t>
  </si>
  <si>
    <t>施設機材仕様書集-電気</t>
    <rPh sb="0" eb="2">
      <t>シセツ</t>
    </rPh>
    <rPh sb="2" eb="4">
      <t>キザイ</t>
    </rPh>
    <rPh sb="4" eb="7">
      <t>シヨウショ</t>
    </rPh>
    <rPh sb="7" eb="8">
      <t>シュウ</t>
    </rPh>
    <rPh sb="9" eb="11">
      <t>デンキ</t>
    </rPh>
    <phoneticPr fontId="54"/>
  </si>
  <si>
    <t>照明設備標準仕様書他　全5編　平成27年7月</t>
  </si>
  <si>
    <t>86253-640-2</t>
  </si>
  <si>
    <t>避難誘導設備標準仕様書他　全2編　平成30年7月</t>
  </si>
  <si>
    <t>86253-607-5</t>
  </si>
  <si>
    <t>施設機材仕様書集-通信</t>
    <rPh sb="0" eb="2">
      <t>シセツ</t>
    </rPh>
    <rPh sb="2" eb="4">
      <t>キザイ</t>
    </rPh>
    <rPh sb="4" eb="7">
      <t>シヨウショ</t>
    </rPh>
    <rPh sb="7" eb="8">
      <t>シュウ</t>
    </rPh>
    <rPh sb="9" eb="11">
      <t>ツウシン</t>
    </rPh>
    <phoneticPr fontId="54"/>
  </si>
  <si>
    <t>伝送設備標準仕様書他　全4編　平成29年7月</t>
    <rPh sb="9" eb="10">
      <t>ホカ</t>
    </rPh>
    <rPh sb="11" eb="12">
      <t>ゼン</t>
    </rPh>
    <rPh sb="13" eb="14">
      <t>ヘン</t>
    </rPh>
    <phoneticPr fontId="4"/>
  </si>
  <si>
    <t>86253-644-0</t>
  </si>
  <si>
    <t>交換設備標準仕様書（その2）　施仕第18232号　平成30年7月</t>
  </si>
  <si>
    <t>86253-645-7</t>
  </si>
  <si>
    <t>指令電話システム標準仕様書　　施仕第18235号　平成30年7月</t>
  </si>
  <si>
    <t>86253-646-4</t>
  </si>
  <si>
    <t>非常電話設備標準仕様書（その1）他　全4編　平成30年7月</t>
  </si>
  <si>
    <t>86253-483-5</t>
  </si>
  <si>
    <t>路側無線装置（料金所用）仕様書他　全17編　平成26年7月</t>
  </si>
  <si>
    <t>86253-619-8</t>
  </si>
  <si>
    <t>400MHｚ帯デジタル移動無線電話システム標準仕様書他　全3編　平成29年7月</t>
  </si>
  <si>
    <t>86253-498-9</t>
  </si>
  <si>
    <t>施設機材仕様書集-通信</t>
    <rPh sb="9" eb="11">
      <t>ツウシン</t>
    </rPh>
    <phoneticPr fontId="4"/>
  </si>
  <si>
    <t>情報交換中央局設備ｱｸｾｽｻｰﾊﾞ仕様書他　全5編　平成22年7月</t>
    <rPh sb="20" eb="21">
      <t>ホカ</t>
    </rPh>
    <rPh sb="22" eb="23">
      <t>ゼン</t>
    </rPh>
    <rPh sb="24" eb="25">
      <t>ヘン</t>
    </rPh>
    <rPh sb="30" eb="31">
      <t>ネン</t>
    </rPh>
    <rPh sb="32" eb="33">
      <t>ガツ</t>
    </rPh>
    <phoneticPr fontId="4"/>
  </si>
  <si>
    <t>86253-557-3</t>
  </si>
  <si>
    <t>施設機材仕様書集-機械</t>
    <rPh sb="0" eb="2">
      <t>シセツ</t>
    </rPh>
    <rPh sb="2" eb="4">
      <t>キザイ</t>
    </rPh>
    <rPh sb="4" eb="7">
      <t>シヨウショ</t>
    </rPh>
    <rPh sb="7" eb="8">
      <t>シュウ</t>
    </rPh>
    <rPh sb="9" eb="11">
      <t>キカイ</t>
    </rPh>
    <phoneticPr fontId="54"/>
  </si>
  <si>
    <t>維持補修用機械標準仕様書(道路巡回車（Ｂ）　2,000cc級ｽﾃｰｼｮﾝﾜｺﾞﾝ型（4×2）他　全26編)平成28年8月</t>
    <rPh sb="46" eb="47">
      <t>ホカ</t>
    </rPh>
    <phoneticPr fontId="4"/>
  </si>
  <si>
    <t>86253-558-0</t>
  </si>
  <si>
    <t>維持補修用機械　架装装置［その１］標準仕様書（車載標識装置（Ａ）　道路巡回車､維持作業車用他　全9編）　平成28年8月</t>
  </si>
  <si>
    <t>86253-559-7</t>
  </si>
  <si>
    <t>維持補修用機械　架装装置［その２］標準仕様書（集草装置付草刈機他　全25編）　平成28年8月</t>
  </si>
  <si>
    <t>交通管理用機械標準仕様書　平成28年8月</t>
    <phoneticPr fontId="3"/>
  </si>
  <si>
    <t>86253-562-7</t>
  </si>
  <si>
    <t>施設機材仕様書集-建築</t>
    <rPh sb="0" eb="2">
      <t>シセツ</t>
    </rPh>
    <rPh sb="2" eb="4">
      <t>キザイ</t>
    </rPh>
    <rPh sb="4" eb="7">
      <t>シヨウショ</t>
    </rPh>
    <rPh sb="7" eb="8">
      <t>シュウ</t>
    </rPh>
    <rPh sb="9" eb="11">
      <t>ケンチク</t>
    </rPh>
    <phoneticPr fontId="54"/>
  </si>
  <si>
    <t>トイレ床標準仕様書他　全4編　平成28年8月</t>
    <rPh sb="3" eb="4">
      <t>ユカ</t>
    </rPh>
    <phoneticPr fontId="54"/>
  </si>
  <si>
    <t>86253-090-0</t>
  </si>
  <si>
    <t>設計図集</t>
  </si>
  <si>
    <t>ボックスカルバート標準設計図集　平成17年10月</t>
  </si>
  <si>
    <t>CD-ROM</t>
  </si>
  <si>
    <t>86253-596-2</t>
  </si>
  <si>
    <t>標識標準図集　平成29年7月</t>
    <rPh sb="0" eb="2">
      <t>ヒョウシキ</t>
    </rPh>
    <rPh sb="2" eb="4">
      <t>ヒョウジュン</t>
    </rPh>
    <rPh sb="11" eb="12">
      <t>ネン</t>
    </rPh>
    <rPh sb="13" eb="14">
      <t>ガツ</t>
    </rPh>
    <phoneticPr fontId="4"/>
  </si>
  <si>
    <t>86253-469-9</t>
  </si>
  <si>
    <t>防護柵標準図集　平成23年7月</t>
  </si>
  <si>
    <t>86253-597-9</t>
  </si>
  <si>
    <t>遮音壁標準設計図集　平成29年7月</t>
  </si>
  <si>
    <t>86253-544-3</t>
  </si>
  <si>
    <t>造園施設標準図集　平成28年8月</t>
    <rPh sb="0" eb="2">
      <t>ゾウエン</t>
    </rPh>
    <rPh sb="2" eb="4">
      <t>シセツ</t>
    </rPh>
    <phoneticPr fontId="54"/>
  </si>
  <si>
    <t>保全関係要領</t>
    <rPh sb="0" eb="2">
      <t>ホゼン</t>
    </rPh>
    <rPh sb="2" eb="4">
      <t>カンケイ</t>
    </rPh>
    <rPh sb="4" eb="6">
      <t>ヨウリョウ</t>
    </rPh>
    <phoneticPr fontId="54"/>
  </si>
  <si>
    <t>道路保全要領　令和元年7月</t>
    <rPh sb="0" eb="2">
      <t>ドウロ</t>
    </rPh>
    <rPh sb="2" eb="4">
      <t>ホゼン</t>
    </rPh>
    <rPh sb="4" eb="6">
      <t>ヨウリョウ</t>
    </rPh>
    <phoneticPr fontId="4"/>
  </si>
  <si>
    <t>86253-681</t>
    <phoneticPr fontId="4"/>
  </si>
  <si>
    <t>保全点検要領　構造物編　令和2年4月</t>
    <rPh sb="0" eb="2">
      <t>ホゼン</t>
    </rPh>
    <rPh sb="2" eb="4">
      <t>テンケン</t>
    </rPh>
    <rPh sb="4" eb="6">
      <t>ヨウリョウ</t>
    </rPh>
    <rPh sb="7" eb="10">
      <t>コウゾウブツ</t>
    </rPh>
    <rPh sb="10" eb="11">
      <t>ヘン</t>
    </rPh>
    <phoneticPr fontId="4"/>
  </si>
  <si>
    <t>86253-078-3</t>
  </si>
  <si>
    <t>工事記録要領</t>
    <rPh sb="0" eb="2">
      <t>コウジ</t>
    </rPh>
    <rPh sb="2" eb="4">
      <t>キロク</t>
    </rPh>
    <rPh sb="4" eb="6">
      <t>ヨウリョウ</t>
    </rPh>
    <phoneticPr fontId="54"/>
  </si>
  <si>
    <t>工事記録作成要領(補足説明書)共通編　全2編　平成18年10月</t>
  </si>
  <si>
    <t>86253-079-0</t>
  </si>
  <si>
    <t>工事記録作成要領(補足説明書)土工編他　全6編　平成18年10月</t>
  </si>
  <si>
    <t>86253-080-6</t>
  </si>
  <si>
    <t>工事記録作成要領(補足説明書)幾何構造編他　全9編　平成18年10月</t>
  </si>
  <si>
    <t>86253-073-8</t>
  </si>
  <si>
    <t>マニュアル</t>
  </si>
  <si>
    <t>切土補強土工法設計・施工要領　平成19年1月</t>
  </si>
  <si>
    <t>86253-074-5</t>
  </si>
  <si>
    <t>矢板工法トンネルの背面空洞注入工設計･施工要領　平成18年10月</t>
  </si>
  <si>
    <t>86253-075-2</t>
  </si>
  <si>
    <t>FCB工法設計･施工要領　平成19年1月</t>
  </si>
  <si>
    <t>86253-422-4</t>
  </si>
  <si>
    <t>高速道路関連技術書籍</t>
  </si>
  <si>
    <t>ETC-ICカード仕様書　平成26年7月</t>
  </si>
  <si>
    <t>販売中</t>
    <rPh sb="0" eb="2">
      <t>ハンバイ</t>
    </rPh>
    <rPh sb="2" eb="3">
      <t>ナカ</t>
    </rPh>
    <phoneticPr fontId="4"/>
  </si>
  <si>
    <t>86253-424-8</t>
  </si>
  <si>
    <t>5.8GHz帯DSRC車載器規格書　平成26年7月</t>
  </si>
  <si>
    <t>86253-255-8</t>
  </si>
  <si>
    <t>技術資料</t>
    <rPh sb="0" eb="2">
      <t>ギジュツ</t>
    </rPh>
    <rPh sb="2" eb="4">
      <t>シリョウ</t>
    </rPh>
    <phoneticPr fontId="54"/>
  </si>
  <si>
    <t>NEXCO中流動覆工コンクリート技術のまとめ　平成23年12月</t>
  </si>
  <si>
    <t>62050-000-3</t>
  </si>
  <si>
    <t>欧州床版防水システム調査報告書　平成21年3月</t>
  </si>
  <si>
    <t>86253-306-7</t>
  </si>
  <si>
    <t>Outline　of　NEXCO-ETC　System　Specifications　April,2013</t>
  </si>
  <si>
    <t>86253-307-4</t>
  </si>
  <si>
    <t>Outline　of　Tunnel　Emergency　Facilities　Specifications　April,2013</t>
  </si>
  <si>
    <t>86253-308-1</t>
  </si>
  <si>
    <t>Outline　of　Tunnel　Ventilation　Specifications　April,2013</t>
  </si>
  <si>
    <t>86253-309-8</t>
  </si>
  <si>
    <t>Outline　of　Mountain　Tunnels　Specifications　April,2013</t>
  </si>
  <si>
    <t>86253-310-4</t>
  </si>
  <si>
    <r>
      <t>Outline　of　Standard　Techn</t>
    </r>
    <r>
      <rPr>
        <sz val="11"/>
        <color theme="1"/>
        <rFont val="游ゴシック"/>
        <family val="3"/>
        <charset val="128"/>
        <scheme val="minor"/>
      </rPr>
      <t>ic</t>
    </r>
    <r>
      <rPr>
        <sz val="11"/>
        <color theme="1"/>
        <rFont val="游ゴシック"/>
        <family val="3"/>
        <charset val="128"/>
        <scheme val="minor"/>
      </rPr>
      <t>al　Specifications　for　Maintenance　April,2013</t>
    </r>
    <phoneticPr fontId="3"/>
  </si>
  <si>
    <t>86253-311-1</t>
  </si>
  <si>
    <t>Outline　of　Bridge　Specifications　April,2013</t>
  </si>
  <si>
    <t>86253-312-8</t>
  </si>
  <si>
    <t>Outline　of　Expressway　Pavements　April,2013</t>
  </si>
  <si>
    <t>86253-313-5</t>
  </si>
  <si>
    <t>Outline　of　Expressways　Earthwork　April,2013</t>
  </si>
  <si>
    <t>86253-363-0</t>
  </si>
  <si>
    <t>炭素繊維シートによる鋼構造物の補修・補強工法設計・施工マニュアル　平成25年10月</t>
    <rPh sb="0" eb="2">
      <t>タンソ</t>
    </rPh>
    <rPh sb="2" eb="4">
      <t>センイ</t>
    </rPh>
    <rPh sb="10" eb="11">
      <t>コウ</t>
    </rPh>
    <rPh sb="11" eb="14">
      <t>コウゾウブツ</t>
    </rPh>
    <rPh sb="15" eb="17">
      <t>ホシュウ</t>
    </rPh>
    <rPh sb="18" eb="20">
      <t>ホキョウ</t>
    </rPh>
    <rPh sb="20" eb="22">
      <t>コウホウ</t>
    </rPh>
    <rPh sb="22" eb="24">
      <t>セッケイ</t>
    </rPh>
    <rPh sb="25" eb="27">
      <t>セコウ</t>
    </rPh>
    <rPh sb="37" eb="38">
      <t>ネン</t>
    </rPh>
    <rPh sb="40" eb="41">
      <t>ガツ</t>
    </rPh>
    <phoneticPr fontId="4"/>
  </si>
  <si>
    <t>86253-499-6</t>
  </si>
  <si>
    <t>エコロードガイド　平成28年6月</t>
    <rPh sb="13" eb="14">
      <t>ネン</t>
    </rPh>
    <rPh sb="15" eb="16">
      <t>ガツ</t>
    </rPh>
    <phoneticPr fontId="4"/>
  </si>
  <si>
    <t>86256-568-9</t>
  </si>
  <si>
    <t>道路土工の土質安定処理技術</t>
    <rPh sb="0" eb="2">
      <t>ドウロ</t>
    </rPh>
    <rPh sb="2" eb="4">
      <t>ドコウ</t>
    </rPh>
    <rPh sb="5" eb="7">
      <t>ドシツ</t>
    </rPh>
    <rPh sb="7" eb="9">
      <t>アンテイ</t>
    </rPh>
    <rPh sb="9" eb="11">
      <t>ショリ</t>
    </rPh>
    <rPh sb="11" eb="13">
      <t>ギジュツ</t>
    </rPh>
    <phoneticPr fontId="4"/>
  </si>
  <si>
    <t>長寿命舗装の作り方</t>
  </si>
  <si>
    <t>問題解決型・プロジェクト形成のすすめ</t>
  </si>
  <si>
    <t>アウトバーン構造設計指針　RAA　2008年版</t>
    <rPh sb="6" eb="8">
      <t>コウゾウ</t>
    </rPh>
    <rPh sb="8" eb="10">
      <t>セッケイ</t>
    </rPh>
    <rPh sb="10" eb="12">
      <t>シシン</t>
    </rPh>
    <rPh sb="21" eb="23">
      <t>ネンバン</t>
    </rPh>
    <phoneticPr fontId="4"/>
  </si>
  <si>
    <t>可変式道路情報板設備　監視制御盤（I型）標準仕様書他　全7編　令和元年7月</t>
  </si>
  <si>
    <t>CCTV設備標準仕様書他　全2編　令和元年7月</t>
  </si>
  <si>
    <t>路側無線装置（フリーフロー用2G）仕様書他　全14編　令和元年7月</t>
  </si>
  <si>
    <t>トンネル換気設備標準仕様書他　全4編　令和元年7月</t>
  </si>
  <si>
    <t>【付属資料】路側無線装置（料金所用2G）仕様書他　付属資料　平成27年7月</t>
    <rPh sb="1" eb="3">
      <t>フゾク</t>
    </rPh>
    <rPh sb="3" eb="5">
      <t>シリョウ</t>
    </rPh>
    <rPh sb="6" eb="7">
      <t>ロ</t>
    </rPh>
    <rPh sb="7" eb="8">
      <t>ソク</t>
    </rPh>
    <rPh sb="8" eb="10">
      <t>ムセン</t>
    </rPh>
    <rPh sb="10" eb="12">
      <t>ソウチ</t>
    </rPh>
    <rPh sb="13" eb="15">
      <t>リョウキン</t>
    </rPh>
    <rPh sb="15" eb="16">
      <t>ジョ</t>
    </rPh>
    <rPh sb="16" eb="17">
      <t>ヨウ</t>
    </rPh>
    <rPh sb="20" eb="22">
      <t>シヨウ</t>
    </rPh>
    <rPh sb="22" eb="23">
      <t>ショ</t>
    </rPh>
    <rPh sb="23" eb="24">
      <t>ホカ</t>
    </rPh>
    <rPh sb="25" eb="27">
      <t>フゾク</t>
    </rPh>
    <rPh sb="27" eb="29">
      <t>シリョウ</t>
    </rPh>
    <phoneticPr fontId="4"/>
  </si>
  <si>
    <t>山岳トンネル工法におけるウレタン系注入の安全管理に関するガイドライン　令和2年2月</t>
  </si>
  <si>
    <t>設計要領</t>
    <rPh sb="0" eb="2">
      <t>セッケイ</t>
    </rPh>
    <rPh sb="2" eb="4">
      <t>ヨウリョウ</t>
    </rPh>
    <phoneticPr fontId="4"/>
  </si>
  <si>
    <t>設計要領第一集　土工保全編・土工建設編　令和2年7月</t>
    <rPh sb="10" eb="12">
      <t>ホゼン</t>
    </rPh>
    <rPh sb="12" eb="13">
      <t>ヘン</t>
    </rPh>
    <rPh sb="14" eb="16">
      <t>ドコウ</t>
    </rPh>
    <rPh sb="16" eb="18">
      <t>ケンセツ</t>
    </rPh>
    <rPh sb="18" eb="19">
      <t>ヘン</t>
    </rPh>
    <phoneticPr fontId="54"/>
  </si>
  <si>
    <t>設計要領第一集　舗装保全編・舗装建設編　令和2年7月</t>
    <rPh sb="8" eb="10">
      <t>ホソウ</t>
    </rPh>
    <rPh sb="10" eb="12">
      <t>ホゼン</t>
    </rPh>
    <rPh sb="12" eb="13">
      <t>ヘン</t>
    </rPh>
    <rPh sb="14" eb="16">
      <t>ホソウ</t>
    </rPh>
    <rPh sb="16" eb="18">
      <t>ケンセツ</t>
    </rPh>
    <rPh sb="18" eb="19">
      <t>ヘン</t>
    </rPh>
    <phoneticPr fontId="4"/>
  </si>
  <si>
    <t>販売終了</t>
    <phoneticPr fontId="4"/>
  </si>
  <si>
    <t>設計要領第二集　橋梁保全編　令和2年7月</t>
    <rPh sb="0" eb="2">
      <t>セッケイ</t>
    </rPh>
    <rPh sb="2" eb="4">
      <t>ヨウリョウ</t>
    </rPh>
    <rPh sb="4" eb="6">
      <t>ダイニ</t>
    </rPh>
    <rPh sb="8" eb="10">
      <t>キョウリョウ</t>
    </rPh>
    <rPh sb="10" eb="12">
      <t>ホゼン</t>
    </rPh>
    <rPh sb="12" eb="13">
      <t>ヘン</t>
    </rPh>
    <phoneticPr fontId="4"/>
  </si>
  <si>
    <t>設計要領第三集　トンネル保全編・トンネル建設編　令和2年7月</t>
    <rPh sb="5" eb="6">
      <t>サン</t>
    </rPh>
    <rPh sb="12" eb="14">
      <t>ホゼン</t>
    </rPh>
    <rPh sb="14" eb="15">
      <t>ヘン</t>
    </rPh>
    <rPh sb="20" eb="22">
      <t>ケンセツ</t>
    </rPh>
    <rPh sb="22" eb="23">
      <t>ヘン</t>
    </rPh>
    <phoneticPr fontId="54"/>
  </si>
  <si>
    <t>調査要領</t>
    <rPh sb="0" eb="2">
      <t>チョウサ</t>
    </rPh>
    <rPh sb="2" eb="4">
      <t>ヨウリョウ</t>
    </rPh>
    <phoneticPr fontId="54"/>
  </si>
  <si>
    <t>調査要領　令和2年7月</t>
    <rPh sb="0" eb="2">
      <t>チョウサ</t>
    </rPh>
    <rPh sb="2" eb="4">
      <t>ヨウリョウ</t>
    </rPh>
    <phoneticPr fontId="4"/>
  </si>
  <si>
    <t>土工施工管理要領　令和2年7月</t>
    <phoneticPr fontId="4"/>
  </si>
  <si>
    <t>舗装施工管理要領　令和2年7月</t>
  </si>
  <si>
    <t>構造物施工管理要領　令和2年7月</t>
    <rPh sb="0" eb="2">
      <t>セッケイ</t>
    </rPh>
    <rPh sb="2" eb="4">
      <t>ヨウリョウ</t>
    </rPh>
    <rPh sb="4" eb="6">
      <t>ダイニ</t>
    </rPh>
    <rPh sb="6" eb="7">
      <t>シュウ</t>
    </rPh>
    <rPh sb="13" eb="14">
      <t>ヘン</t>
    </rPh>
    <rPh sb="15" eb="16">
      <t>ガツ</t>
    </rPh>
    <phoneticPr fontId="4"/>
  </si>
  <si>
    <t>トンネル施工管理要領　令和2年7月</t>
  </si>
  <si>
    <t>NEXCO試験方法　第2編　アスファルト舗装関係試験方法　令和2年7月</t>
  </si>
  <si>
    <t>NEXCO試験方法　第4編　構造関係試験方法　令和2年7月</t>
    <rPh sb="14" eb="16">
      <t>コウゾウ</t>
    </rPh>
    <phoneticPr fontId="4"/>
  </si>
  <si>
    <t>用排水構造物標準設計図集　令和2年7月</t>
  </si>
  <si>
    <t>トンネル標準設計図集　令和2年7月</t>
  </si>
  <si>
    <t>設計要領第七集　機械施設編　全5編　令和2年7月</t>
  </si>
  <si>
    <t>【仕様書】路側無線装置（料金所用2G）仕様書他　全21編　令和2年7月</t>
    <rPh sb="1" eb="4">
      <t>シヨウショ</t>
    </rPh>
    <rPh sb="5" eb="6">
      <t>ロ</t>
    </rPh>
    <rPh sb="6" eb="7">
      <t>ソク</t>
    </rPh>
    <rPh sb="7" eb="9">
      <t>ムセン</t>
    </rPh>
    <rPh sb="9" eb="11">
      <t>ソウチ</t>
    </rPh>
    <rPh sb="12" eb="14">
      <t>リョウキン</t>
    </rPh>
    <rPh sb="14" eb="15">
      <t>ジョ</t>
    </rPh>
    <rPh sb="15" eb="16">
      <t>ヨウ</t>
    </rPh>
    <rPh sb="19" eb="21">
      <t>シヨウ</t>
    </rPh>
    <rPh sb="21" eb="22">
      <t>ショ</t>
    </rPh>
    <rPh sb="22" eb="23">
      <t>ホカ</t>
    </rPh>
    <rPh sb="24" eb="25">
      <t>ゼン</t>
    </rPh>
    <rPh sb="27" eb="28">
      <t>ヘン</t>
    </rPh>
    <phoneticPr fontId="4"/>
  </si>
  <si>
    <t>路側無線装置(DSRC:スポット通信)標準仕様書　他全4編　令和2年10月</t>
    <rPh sb="0" eb="2">
      <t>ロソク</t>
    </rPh>
    <rPh sb="2" eb="4">
      <t>ムセン</t>
    </rPh>
    <rPh sb="4" eb="6">
      <t>ソウチ</t>
    </rPh>
    <rPh sb="16" eb="18">
      <t>ツウシン</t>
    </rPh>
    <rPh sb="19" eb="21">
      <t>ヒョウジュン</t>
    </rPh>
    <rPh sb="21" eb="24">
      <t>シヨウショ</t>
    </rPh>
    <phoneticPr fontId="4"/>
  </si>
  <si>
    <t>ETC路側無線装置仕様書　令和2年10月</t>
  </si>
  <si>
    <t>5.8GHz帯DSRC路側無線装置規格書　令和2年10月</t>
  </si>
  <si>
    <t>設計要領第五集　交通管理施設　道路標示および区画線編　令和3年7月</t>
    <rPh sb="5" eb="6">
      <t>ゴ</t>
    </rPh>
    <rPh sb="8" eb="10">
      <t>コウツウ</t>
    </rPh>
    <rPh sb="10" eb="12">
      <t>カンリ</t>
    </rPh>
    <rPh sb="12" eb="14">
      <t>シセツ</t>
    </rPh>
    <rPh sb="15" eb="17">
      <t>ドウロ</t>
    </rPh>
    <rPh sb="17" eb="19">
      <t>ヒョウジ</t>
    </rPh>
    <rPh sb="22" eb="25">
      <t>クカクセン</t>
    </rPh>
    <rPh sb="25" eb="26">
      <t>ヘン</t>
    </rPh>
    <rPh sb="30" eb="31">
      <t>ネン</t>
    </rPh>
    <rPh sb="32" eb="33">
      <t>ガツ</t>
    </rPh>
    <phoneticPr fontId="4"/>
  </si>
  <si>
    <t>販売終了</t>
  </si>
  <si>
    <t>設計要領第五集　遮音壁　令和3年7月</t>
    <rPh sb="5" eb="6">
      <t>ゴ</t>
    </rPh>
    <rPh sb="8" eb="11">
      <t>シャオンヘキ</t>
    </rPh>
    <phoneticPr fontId="4"/>
  </si>
  <si>
    <t>設計要領第五集　造園　令和3年7月</t>
    <rPh sb="5" eb="6">
      <t>ゴ</t>
    </rPh>
    <rPh sb="8" eb="10">
      <t>ゾウエン</t>
    </rPh>
    <phoneticPr fontId="4"/>
  </si>
  <si>
    <t>コンクリート施工管理要領　令和3年7月</t>
    <rPh sb="6" eb="8">
      <t>セコウ</t>
    </rPh>
    <rPh sb="8" eb="10">
      <t>カンリ</t>
    </rPh>
    <rPh sb="10" eb="12">
      <t>ヨウリョウ</t>
    </rPh>
    <rPh sb="16" eb="17">
      <t>ネン</t>
    </rPh>
    <rPh sb="18" eb="19">
      <t>ガツ</t>
    </rPh>
    <phoneticPr fontId="4"/>
  </si>
  <si>
    <t>遮音壁施工管理要領　令和3年7月</t>
    <rPh sb="0" eb="3">
      <t>シャオンヘキ</t>
    </rPh>
    <rPh sb="3" eb="5">
      <t>セコウ</t>
    </rPh>
    <rPh sb="5" eb="7">
      <t>カンリ</t>
    </rPh>
    <rPh sb="7" eb="9">
      <t>ヨウリョウ</t>
    </rPh>
    <rPh sb="13" eb="14">
      <t>ネン</t>
    </rPh>
    <rPh sb="15" eb="16">
      <t>ガツ</t>
    </rPh>
    <phoneticPr fontId="4"/>
  </si>
  <si>
    <t>NEXCO試験方法　第3編　コンクリート関係試験方法　令和3年7月</t>
    <rPh sb="5" eb="7">
      <t>シケン</t>
    </rPh>
    <rPh sb="7" eb="9">
      <t>ホウホウ</t>
    </rPh>
    <rPh sb="10" eb="11">
      <t>ダイ</t>
    </rPh>
    <rPh sb="12" eb="13">
      <t>ヘン</t>
    </rPh>
    <rPh sb="20" eb="22">
      <t>カンケイ</t>
    </rPh>
    <rPh sb="22" eb="24">
      <t>シケン</t>
    </rPh>
    <rPh sb="24" eb="26">
      <t>ホウホウ</t>
    </rPh>
    <rPh sb="30" eb="31">
      <t>ネン</t>
    </rPh>
    <rPh sb="32" eb="33">
      <t>ガツ</t>
    </rPh>
    <phoneticPr fontId="4"/>
  </si>
  <si>
    <t>NEXCO試験方法　第9編　環境関係試験方法　令和3年7月</t>
    <rPh sb="5" eb="7">
      <t>シケン</t>
    </rPh>
    <rPh sb="7" eb="9">
      <t>ホウホウ</t>
    </rPh>
    <rPh sb="10" eb="11">
      <t>ダイ</t>
    </rPh>
    <rPh sb="12" eb="13">
      <t>ヘン</t>
    </rPh>
    <rPh sb="14" eb="16">
      <t>カンキョウ</t>
    </rPh>
    <rPh sb="16" eb="18">
      <t>カンケイ</t>
    </rPh>
    <rPh sb="18" eb="20">
      <t>シケン</t>
    </rPh>
    <rPh sb="20" eb="22">
      <t>ホウホウ</t>
    </rPh>
    <rPh sb="26" eb="27">
      <t>ネン</t>
    </rPh>
    <rPh sb="28" eb="29">
      <t>ガツ</t>
    </rPh>
    <phoneticPr fontId="4"/>
  </si>
  <si>
    <t>標識標準図集　令和3年7月</t>
    <rPh sb="0" eb="2">
      <t>ヒョウシキ</t>
    </rPh>
    <rPh sb="2" eb="4">
      <t>ヒョウジュン</t>
    </rPh>
    <rPh sb="10" eb="11">
      <t>ネン</t>
    </rPh>
    <rPh sb="12" eb="13">
      <t>ガツ</t>
    </rPh>
    <phoneticPr fontId="4"/>
  </si>
  <si>
    <t>遮音壁標準設計図集　令和3年7月</t>
    <rPh sb="0" eb="3">
      <t>シャオンヘキ</t>
    </rPh>
    <rPh sb="3" eb="5">
      <t>ヒョウジュン</t>
    </rPh>
    <rPh sb="5" eb="7">
      <t>セッケイ</t>
    </rPh>
    <rPh sb="13" eb="14">
      <t>ネン</t>
    </rPh>
    <rPh sb="15" eb="16">
      <t>ガツ</t>
    </rPh>
    <phoneticPr fontId="4"/>
  </si>
  <si>
    <t>造園施設標準図集　令和3年7月</t>
    <rPh sb="0" eb="2">
      <t>ゾウエン</t>
    </rPh>
    <rPh sb="2" eb="4">
      <t>シセツ</t>
    </rPh>
    <rPh sb="4" eb="6">
      <t>ヒョウジュン</t>
    </rPh>
    <rPh sb="12" eb="13">
      <t>ネン</t>
    </rPh>
    <rPh sb="14" eb="15">
      <t>ガツ</t>
    </rPh>
    <phoneticPr fontId="4"/>
  </si>
  <si>
    <t>設計要領第八集　通信施設編　全10編　令和3年7月</t>
    <rPh sb="5" eb="6">
      <t>ハチ</t>
    </rPh>
    <phoneticPr fontId="4"/>
  </si>
  <si>
    <t>受配電設備標準仕様書　ｲﾝﾀｰﾁｪﾝｼﾞ・ｻｰﾋﾞｽｴﾘｱ等他　全2編　令和3年7月</t>
    <rPh sb="0" eb="3">
      <t>ジュハイデン</t>
    </rPh>
    <rPh sb="3" eb="5">
      <t>セツビ</t>
    </rPh>
    <rPh sb="5" eb="7">
      <t>ヒョウジュン</t>
    </rPh>
    <rPh sb="7" eb="10">
      <t>シヨウショ</t>
    </rPh>
    <rPh sb="29" eb="30">
      <t>トウ</t>
    </rPh>
    <rPh sb="30" eb="31">
      <t>ホカ</t>
    </rPh>
    <rPh sb="32" eb="33">
      <t>ゼン</t>
    </rPh>
    <rPh sb="34" eb="35">
      <t>ヘン</t>
    </rPh>
    <phoneticPr fontId="4"/>
  </si>
  <si>
    <t>可変式道路情報板設備ｲﾝﾀｰ流出部情報板（A型）中間点情報板（F型）標準仕様書他　全9編　令和2年７月</t>
  </si>
  <si>
    <t>遠方監視制御装置標準仕様書他　全4編　令和3年7月</t>
    <rPh sb="0" eb="2">
      <t>エンポウ</t>
    </rPh>
    <rPh sb="2" eb="4">
      <t>カンシ</t>
    </rPh>
    <rPh sb="4" eb="6">
      <t>セイギョ</t>
    </rPh>
    <rPh sb="6" eb="8">
      <t>ソウチ</t>
    </rPh>
    <rPh sb="8" eb="10">
      <t>ヒョウジュン</t>
    </rPh>
    <rPh sb="10" eb="13">
      <t>シヨウショ</t>
    </rPh>
    <rPh sb="13" eb="14">
      <t>ホカ</t>
    </rPh>
    <phoneticPr fontId="4"/>
  </si>
  <si>
    <t>料金所ｻｰﾊﾞ～車線ｻｰﾊﾞ間（2G）ｲﾝﾀﾌｪｰｽ仕様書他　全12編　令和3年7月</t>
    <rPh sb="0" eb="2">
      <t>リョウキン</t>
    </rPh>
    <rPh sb="2" eb="3">
      <t>ジョ</t>
    </rPh>
    <rPh sb="8" eb="10">
      <t>シャセン</t>
    </rPh>
    <rPh sb="14" eb="15">
      <t>カン</t>
    </rPh>
    <phoneticPr fontId="4"/>
  </si>
  <si>
    <t>路側無線装置（スマートIC用2G）仕様書他　全21編　令和3年8月</t>
  </si>
  <si>
    <t>建築工事標準図集　令和3年7月</t>
    <rPh sb="0" eb="2">
      <t>ケンチク</t>
    </rPh>
    <rPh sb="2" eb="4">
      <t>コウジ</t>
    </rPh>
    <rPh sb="4" eb="6">
      <t>ヒョウジュン</t>
    </rPh>
    <phoneticPr fontId="55"/>
  </si>
  <si>
    <t>保全点検要領　構造物編　令和4年4月</t>
    <rPh sb="15" eb="16">
      <t>ネン</t>
    </rPh>
    <phoneticPr fontId="4"/>
  </si>
  <si>
    <t>積算基準・数量算出要領</t>
    <rPh sb="0" eb="2">
      <t>セキサン</t>
    </rPh>
    <rPh sb="2" eb="4">
      <t>キジュン</t>
    </rPh>
    <rPh sb="5" eb="7">
      <t>スウリョウ</t>
    </rPh>
    <rPh sb="7" eb="9">
      <t>サンシュツ</t>
    </rPh>
    <rPh sb="9" eb="11">
      <t>ヨウリョウ</t>
    </rPh>
    <phoneticPr fontId="54"/>
  </si>
  <si>
    <t>調査等積算基準　令和4年度版</t>
  </si>
  <si>
    <t>土木工事積算基準　令和4年度版</t>
  </si>
  <si>
    <t>施設工事調査等積算基準　令和4年度版</t>
    <rPh sb="0" eb="2">
      <t>シセツ</t>
    </rPh>
    <rPh sb="2" eb="4">
      <t>コウジ</t>
    </rPh>
    <rPh sb="4" eb="6">
      <t>チョウサ</t>
    </rPh>
    <rPh sb="6" eb="7">
      <t>トウ</t>
    </rPh>
    <phoneticPr fontId="4"/>
  </si>
  <si>
    <t>施設工事積算基準（電気通信工事編）　令和4年度版</t>
  </si>
  <si>
    <t>施設工事積算基準（機械工事編）　令和4年度版</t>
  </si>
  <si>
    <t>施設工事積算基準（建築工事編）　令和4年度版</t>
  </si>
  <si>
    <t>土木設計数量算出要領　令和4年度版</t>
    <phoneticPr fontId="4"/>
  </si>
  <si>
    <t>設計要領第四集　幾何構造　本線幾何構造編(R4.7)　ｲﾝﾀｰﾁｪﾝｼﾞ幾何構造編(R4.7)　ﾊﾞｽｽﾄｯﾌﾟ幾何構造編(R4.7)</t>
    <rPh sb="15" eb="17">
      <t>キカ</t>
    </rPh>
    <rPh sb="19" eb="20">
      <t>ヘン</t>
    </rPh>
    <rPh sb="56" eb="58">
      <t>キカ</t>
    </rPh>
    <rPh sb="58" eb="60">
      <t>コウゾウ</t>
    </rPh>
    <phoneticPr fontId="54"/>
  </si>
  <si>
    <t>設計要領第四集　休憩施設　令和4年7月</t>
    <rPh sb="8" eb="10">
      <t>キュウケイ</t>
    </rPh>
    <rPh sb="10" eb="12">
      <t>シセツ</t>
    </rPh>
    <phoneticPr fontId="54"/>
  </si>
  <si>
    <t>設計要領第五集　交通安全施設　立入(R4.7)　落下(R4.7)　眩光(H17.10)　中央分離(H25.7)</t>
  </si>
  <si>
    <t>設計要領第五集　交通管理施設　標識編（R4.7）　距離標編（R4.7）</t>
    <rPh sb="5" eb="6">
      <t>ゴ</t>
    </rPh>
    <rPh sb="15" eb="17">
      <t>ヒョウシキ</t>
    </rPh>
    <rPh sb="17" eb="18">
      <t>ヘン</t>
    </rPh>
    <rPh sb="25" eb="27">
      <t>キョリ</t>
    </rPh>
    <rPh sb="27" eb="28">
      <t>ヒョウ</t>
    </rPh>
    <rPh sb="28" eb="29">
      <t>ヘン</t>
    </rPh>
    <phoneticPr fontId="4"/>
  </si>
  <si>
    <t>レーンマーク施工管理要領　令和4年7月</t>
  </si>
  <si>
    <t>交通安全施設・交通管理施設標準図集　　令和4年7月</t>
  </si>
  <si>
    <t>設計要領第六集　建築施設編　全7編　令和4年7月</t>
    <rPh sb="5" eb="6">
      <t>ロク</t>
    </rPh>
    <rPh sb="8" eb="10">
      <t>ケンチク</t>
    </rPh>
    <phoneticPr fontId="4"/>
  </si>
  <si>
    <t>設計要領第七集　電気施設編　全6編　令和4年7月</t>
  </si>
  <si>
    <t>施設工事施工管理要領　令和4年7月</t>
    <rPh sb="0" eb="2">
      <t>シセツ</t>
    </rPh>
    <rPh sb="2" eb="4">
      <t>コウジ</t>
    </rPh>
    <rPh sb="4" eb="6">
      <t>セコウ</t>
    </rPh>
    <rPh sb="6" eb="8">
      <t>カンリ</t>
    </rPh>
    <rPh sb="8" eb="10">
      <t>ヨウリョウ</t>
    </rPh>
    <rPh sb="11" eb="13">
      <t>レイワ</t>
    </rPh>
    <rPh sb="14" eb="15">
      <t>ネン</t>
    </rPh>
    <rPh sb="16" eb="17">
      <t>ガツ</t>
    </rPh>
    <phoneticPr fontId="4"/>
  </si>
  <si>
    <t>LED道路照明灯具標準仕様書他　全4編　令和4年7月</t>
    <rPh sb="3" eb="5">
      <t>ドウロ</t>
    </rPh>
    <rPh sb="5" eb="7">
      <t>ショウメイ</t>
    </rPh>
    <rPh sb="7" eb="9">
      <t>トウグ</t>
    </rPh>
    <phoneticPr fontId="4"/>
  </si>
  <si>
    <t>自家発電設備標準仕様書（低圧用）他　全7編　令和4年7月</t>
    <rPh sb="0" eb="2">
      <t>ジカ</t>
    </rPh>
    <rPh sb="2" eb="4">
      <t>ハツデン</t>
    </rPh>
    <rPh sb="4" eb="6">
      <t>セツビ</t>
    </rPh>
    <rPh sb="6" eb="8">
      <t>ヒョウジュン</t>
    </rPh>
    <rPh sb="8" eb="11">
      <t>シヨウショ</t>
    </rPh>
    <rPh sb="12" eb="15">
      <t>テイアツヨウ</t>
    </rPh>
    <rPh sb="16" eb="17">
      <t>ホカ</t>
    </rPh>
    <rPh sb="18" eb="19">
      <t>ゼン</t>
    </rPh>
    <rPh sb="20" eb="21">
      <t>ヘン</t>
    </rPh>
    <phoneticPr fontId="4"/>
  </si>
  <si>
    <t>トンネル内AMラジオ再放送設備標準仕様書他　全4編　令和4年7月</t>
    <rPh sb="20" eb="21">
      <t>ホカ</t>
    </rPh>
    <phoneticPr fontId="4"/>
  </si>
  <si>
    <t>路側無線設備（駐車管理用）標準仕様書　令和4年7月</t>
    <rPh sb="4" eb="6">
      <t>セツビ</t>
    </rPh>
    <rPh sb="7" eb="9">
      <t>チュウシャ</t>
    </rPh>
    <rPh sb="9" eb="12">
      <t>カンリヨウ</t>
    </rPh>
    <rPh sb="13" eb="15">
      <t>ヒョウジュン</t>
    </rPh>
    <phoneticPr fontId="4"/>
  </si>
  <si>
    <t>トンネル非常用設備　通報機器標準仕様書他　全6編　令和4年７月　</t>
  </si>
  <si>
    <t>施設機材仕様書集-材料</t>
  </si>
  <si>
    <t>漏洩同軸ケーブル仕様書他　全12編　令和4年7月</t>
    <rPh sb="18" eb="20">
      <t>レイワ</t>
    </rPh>
    <phoneticPr fontId="4"/>
  </si>
  <si>
    <t>機械電気通信設備標準設計図集　令和4年7月</t>
    <rPh sb="0" eb="2">
      <t>キカイ</t>
    </rPh>
    <rPh sb="2" eb="4">
      <t>デンキ</t>
    </rPh>
    <rPh sb="4" eb="6">
      <t>ツウシン</t>
    </rPh>
    <rPh sb="6" eb="8">
      <t>セツビ</t>
    </rPh>
    <rPh sb="8" eb="10">
      <t>ヒョウジュン</t>
    </rPh>
    <rPh sb="10" eb="12">
      <t>セッケイ</t>
    </rPh>
    <rPh sb="18" eb="19">
      <t>ネン</t>
    </rPh>
    <rPh sb="20" eb="21">
      <t>ガツ</t>
    </rPh>
    <phoneticPr fontId="4"/>
  </si>
  <si>
    <t>ETC車載器仕様書　令和4年11月</t>
    <rPh sb="10" eb="12">
      <t>レイワ</t>
    </rPh>
    <phoneticPr fontId="4"/>
  </si>
  <si>
    <t>5.8GHz帯DSRCインタフェース規格書　令和4年11月</t>
  </si>
  <si>
    <t>保全点検要領　構造物編　令和5年4月</t>
    <rPh sb="15" eb="16">
      <t>ネン</t>
    </rPh>
    <phoneticPr fontId="4"/>
  </si>
  <si>
    <t>調査等積算基準　令和5年度版</t>
  </si>
  <si>
    <t>土木工事積算基準　令和5年度版</t>
  </si>
  <si>
    <t>施設工事積算基準（電気通信工事編）　令和5年度版</t>
  </si>
  <si>
    <t>施設工事積算基準（機械工事編）　令和5年度版</t>
  </si>
  <si>
    <t>施設工事積算基準（建築工事編）　令和5年度版</t>
  </si>
  <si>
    <t>土木設計数量算出要領　令和5年度版</t>
  </si>
  <si>
    <t>設計要領第一集　舗装保全編・舗装建設編　令和5年7月</t>
  </si>
  <si>
    <t>設計要領第三集　トンネル保全編・トンネル建設編　令和5年7月</t>
  </si>
  <si>
    <t>設計要領第四集　幾何構造　本線幾何構造編(R5.7)ｲﾝﾀｰﾁｪﾝｼﾞ幾何構造編(R4.7)ﾊﾞｽｽﾄｯﾌﾟ幾何構造編(R4.7)</t>
  </si>
  <si>
    <t>設計要領第四集　休憩施設　令和5年7月</t>
  </si>
  <si>
    <t>設計要領第五集　交通安全施設　立入(R5.7)落下(R5.7)眩光(H17.10)中央分離（R5.7)</t>
  </si>
  <si>
    <t>設計要領第五集　交通管理施設　道路標示および区画線編　令和5年7月</t>
  </si>
  <si>
    <t>設計要領第五集　交通管理施設　可変式道路情報板編　可変式速度規制標識編　令和5年7月</t>
    <rPh sb="36" eb="38">
      <t>レイワ</t>
    </rPh>
    <phoneticPr fontId="4"/>
  </si>
  <si>
    <t>土工施工管理要領　令和5年7月</t>
  </si>
  <si>
    <t>舗装施工管理要領　令和5年7月</t>
  </si>
  <si>
    <t>トンネル施工管理要領　令和5年7月</t>
  </si>
  <si>
    <t>防護柵施工管理要領　令和5年7月</t>
    <rPh sb="10" eb="12">
      <t>レイワ</t>
    </rPh>
    <phoneticPr fontId="4"/>
  </si>
  <si>
    <t>NEXCO試験方法　第1編　土質関係試験方法　令和5年7月</t>
  </si>
  <si>
    <t>NEXCO試験方法　第2編　アスファルト舗装関係試験方法　令和5年7月</t>
  </si>
  <si>
    <t>用排水構造物標準設計図集　令和5年7月</t>
  </si>
  <si>
    <t>トンネル標準設計図集　令和5年7月</t>
  </si>
  <si>
    <t>交通安全施設・交通管理施設標準図集　令和5年7月</t>
  </si>
  <si>
    <t>防護柵標準図集　令和5年7月</t>
  </si>
  <si>
    <t>設計要領第六集　建築施設編　全7編　令和5年7月</t>
    <phoneticPr fontId="4"/>
  </si>
  <si>
    <t>設計要領第八集　通信施設編　全10編　令和5年7月</t>
    <phoneticPr fontId="4"/>
  </si>
  <si>
    <t>販売終了</t>
    <rPh sb="0" eb="2">
      <t>ハンバイ</t>
    </rPh>
    <rPh sb="2" eb="4">
      <t>シュウリョウ</t>
    </rPh>
    <phoneticPr fontId="3"/>
  </si>
  <si>
    <t>避難誘導設備標準仕様書他　全2編　令和5年7月</t>
    <phoneticPr fontId="4"/>
  </si>
  <si>
    <t>LED道路照明灯具標準仕様書他　全4編　令和5年7月</t>
    <phoneticPr fontId="4"/>
  </si>
  <si>
    <t>受配電設備標準仕様書　ｲﾝﾀｰﾁｪﾝｼﾞ・ｻｰﾋﾞｽｴﾘｱ等他　全2編　令和5年7月</t>
    <phoneticPr fontId="4"/>
  </si>
  <si>
    <t>自家発電設備標準仕様書（低圧用）他　全7編　令和5年7月</t>
    <phoneticPr fontId="4"/>
  </si>
  <si>
    <t>可変式道路情報板設備　監視制御盤（I型）標準仕様書他　全7編　令和5年7月</t>
    <phoneticPr fontId="4"/>
  </si>
  <si>
    <t>非常電話設備標準仕様書（その1）他　全4編　令和5年7月</t>
    <phoneticPr fontId="4"/>
  </si>
  <si>
    <t>路側無線装置(DSRC:スポット通信)標準仕様書　他全4編　令和5年7月</t>
    <phoneticPr fontId="4"/>
  </si>
  <si>
    <t>【仕様書+付属資料】路側無線装置（料金所用2G）仕様書他　全22編　令和5年7月</t>
    <phoneticPr fontId="4"/>
  </si>
  <si>
    <t>料金所ｻｰﾊﾞ～車線ｻｰﾊﾞ間（2G）ｲﾝﾀﾌｪｰｽ仕様書他　全14編　令和5年7月</t>
    <phoneticPr fontId="4"/>
  </si>
  <si>
    <t>路側無線装置（フリーフロー用2G）仕様書他 全15編 令和5年7月</t>
    <phoneticPr fontId="4"/>
  </si>
  <si>
    <t>情報交換中央局設備ｱｸｾｽｻｰﾊﾞ仕様書他　全6編 令和5年7月</t>
    <phoneticPr fontId="4"/>
  </si>
  <si>
    <t>トンネル換気設備標準仕様書他 全4編 令和5年7月</t>
    <phoneticPr fontId="4"/>
  </si>
  <si>
    <t>交通管理用機械標準仕様書　令和5年7月</t>
    <phoneticPr fontId="4"/>
  </si>
  <si>
    <t>漏洩同軸ケーブル等仕様書他　全12編　令和5年7月</t>
    <rPh sb="8" eb="9">
      <t>トウ</t>
    </rPh>
    <phoneticPr fontId="4"/>
  </si>
  <si>
    <t>機械電気通信設備標準設計図集　令和5年7月</t>
    <phoneticPr fontId="4"/>
  </si>
  <si>
    <t>建築工事標準図集　令和5年7月</t>
    <phoneticPr fontId="4"/>
  </si>
  <si>
    <t>設計要領第二集　橋梁保全編　令和5年10月</t>
    <rPh sb="4" eb="5">
      <t>ダイ</t>
    </rPh>
    <rPh sb="5" eb="6">
      <t>ニ</t>
    </rPh>
    <rPh sb="8" eb="10">
      <t>キョウリョウ</t>
    </rPh>
    <phoneticPr fontId="4"/>
  </si>
  <si>
    <t>調査要領　令和5年10月</t>
    <rPh sb="0" eb="2">
      <t>チョウサ</t>
    </rPh>
    <rPh sb="2" eb="4">
      <t>ヨウリョウ</t>
    </rPh>
    <rPh sb="5" eb="7">
      <t>レイワ</t>
    </rPh>
    <rPh sb="8" eb="9">
      <t>ネン</t>
    </rPh>
    <rPh sb="11" eb="12">
      <t>ガツ</t>
    </rPh>
    <phoneticPr fontId="4"/>
  </si>
  <si>
    <t>施工管理要領</t>
    <rPh sb="0" eb="2">
      <t>セコウ</t>
    </rPh>
    <rPh sb="2" eb="4">
      <t>カンリ</t>
    </rPh>
    <rPh sb="4" eb="6">
      <t>ヨウリョウ</t>
    </rPh>
    <phoneticPr fontId="3"/>
  </si>
  <si>
    <t>構造物施工管理要領　令和5年10月</t>
    <rPh sb="0" eb="3">
      <t>コウゾウブツ</t>
    </rPh>
    <rPh sb="3" eb="5">
      <t>セコウ</t>
    </rPh>
    <rPh sb="5" eb="7">
      <t>カンリ</t>
    </rPh>
    <rPh sb="7" eb="9">
      <t>ヨウリョウ</t>
    </rPh>
    <rPh sb="10" eb="12">
      <t>レイワ</t>
    </rPh>
    <rPh sb="13" eb="14">
      <t>ネン</t>
    </rPh>
    <rPh sb="16" eb="17">
      <t>ガツ</t>
    </rPh>
    <phoneticPr fontId="4"/>
  </si>
  <si>
    <t>NEXCO試験方法　第4編　構造関係試験方法　令和5年10月</t>
    <rPh sb="5" eb="7">
      <t>シケン</t>
    </rPh>
    <rPh sb="7" eb="9">
      <t>ホウホウ</t>
    </rPh>
    <rPh sb="10" eb="11">
      <t>ダイ</t>
    </rPh>
    <rPh sb="12" eb="13">
      <t>ヘン</t>
    </rPh>
    <rPh sb="14" eb="16">
      <t>コウゾウ</t>
    </rPh>
    <rPh sb="16" eb="18">
      <t>カンケイ</t>
    </rPh>
    <rPh sb="18" eb="20">
      <t>シケン</t>
    </rPh>
    <rPh sb="20" eb="22">
      <t>ホウホウ</t>
    </rPh>
    <rPh sb="23" eb="25">
      <t>レイワ</t>
    </rPh>
    <rPh sb="26" eb="27">
      <t>ネン</t>
    </rPh>
    <rPh sb="29" eb="30">
      <t>ガツ</t>
    </rPh>
    <phoneticPr fontId="4"/>
  </si>
  <si>
    <t>設計図集</t>
    <phoneticPr fontId="4"/>
  </si>
  <si>
    <t>標識標準図集　令和5年10月</t>
    <rPh sb="0" eb="2">
      <t>ヒョウシキ</t>
    </rPh>
    <rPh sb="2" eb="4">
      <t>ヒョウジュン</t>
    </rPh>
    <rPh sb="4" eb="5">
      <t>ズ</t>
    </rPh>
    <rPh sb="5" eb="6">
      <t>シュウ</t>
    </rPh>
    <rPh sb="7" eb="9">
      <t>レイワ</t>
    </rPh>
    <rPh sb="10" eb="11">
      <t>ネン</t>
    </rPh>
    <rPh sb="13" eb="14">
      <t>ガツ</t>
    </rPh>
    <phoneticPr fontId="4"/>
  </si>
  <si>
    <t>コンクリート施工管理要領　令和6年4月</t>
    <phoneticPr fontId="4"/>
  </si>
  <si>
    <t>書籍</t>
    <phoneticPr fontId="3"/>
  </si>
  <si>
    <t>保全点検要領　構造物編　令和6年4月</t>
    <phoneticPr fontId="4"/>
  </si>
  <si>
    <t>積算基準・数量算出要領</t>
    <rPh sb="0" eb="2">
      <t>セキサン</t>
    </rPh>
    <rPh sb="2" eb="4">
      <t>キジュン</t>
    </rPh>
    <rPh sb="5" eb="7">
      <t>スウリョウ</t>
    </rPh>
    <rPh sb="7" eb="9">
      <t>サンシュツ</t>
    </rPh>
    <rPh sb="9" eb="11">
      <t>ヨウリョウ</t>
    </rPh>
    <phoneticPr fontId="53"/>
  </si>
  <si>
    <t>調査等積算基準　令和6年度版</t>
  </si>
  <si>
    <t>販売中</t>
    <phoneticPr fontId="3"/>
  </si>
  <si>
    <t>書籍</t>
    <rPh sb="0" eb="2">
      <t>ショセキ</t>
    </rPh>
    <phoneticPr fontId="54"/>
  </si>
  <si>
    <t>土木工事積算基準　令和6年度版</t>
  </si>
  <si>
    <t>施設工事調査等積算基準　令和6年度版</t>
  </si>
  <si>
    <t>施設工事積算基準（電気通信工事編）　令和6年度版</t>
  </si>
  <si>
    <t>施設工事積算基準（機械工事編）　令和6年度版</t>
  </si>
  <si>
    <t>施設工事積算基準（建築工事編）　令和6年度版</t>
  </si>
  <si>
    <t>土木設計数量算出要領　令和6年度版</t>
  </si>
  <si>
    <t>設計要領</t>
    <rPh sb="0" eb="2">
      <t>セッケイ</t>
    </rPh>
    <rPh sb="2" eb="4">
      <t>ヨウリョウ</t>
    </rPh>
    <phoneticPr fontId="53"/>
  </si>
  <si>
    <t>設計要領第一集　土工保全編・土工建設編　令和6年7月</t>
    <phoneticPr fontId="3"/>
  </si>
  <si>
    <t>設計要領第一集　舗装保全編・舗装建設編　令和6年7月</t>
    <phoneticPr fontId="3"/>
  </si>
  <si>
    <t>設計要領第二集　橋梁保全編　令和6年7月</t>
    <phoneticPr fontId="3"/>
  </si>
  <si>
    <t>設計要領第三集　トンネル保全編・トンネル建設編　令和6年7月</t>
    <phoneticPr fontId="3"/>
  </si>
  <si>
    <t>設計要領第五集　交通安全施設　立入(R5.7)・落下(R6.7)・眩光(H17.10)・中央分離（R5.7)　令和6年7月</t>
    <phoneticPr fontId="3"/>
  </si>
  <si>
    <t>設計要領第五集　交通管理施設　標識編（R6.7)・距離標編（R4.7）　令和6年7月</t>
    <phoneticPr fontId="3"/>
  </si>
  <si>
    <t>販売中</t>
    <rPh sb="0" eb="2">
      <t>ハンバイ</t>
    </rPh>
    <rPh sb="2" eb="3">
      <t>チュウ</t>
    </rPh>
    <phoneticPr fontId="3"/>
  </si>
  <si>
    <t>調査要領</t>
  </si>
  <si>
    <t>調査要領　令和6年7月</t>
  </si>
  <si>
    <t>施工管理要領</t>
    <rPh sb="0" eb="2">
      <t>セコウ</t>
    </rPh>
    <rPh sb="2" eb="4">
      <t>カンリ</t>
    </rPh>
    <rPh sb="4" eb="6">
      <t>ヨウリョウ</t>
    </rPh>
    <phoneticPr fontId="55"/>
  </si>
  <si>
    <t>構造物施工管理要領　令和6年7月</t>
  </si>
  <si>
    <t>トンネル施工管理要領　令和6年7月</t>
  </si>
  <si>
    <t>レーンマーク施工管理要領　令和6年7月</t>
  </si>
  <si>
    <t>遮音壁施工管理要領　令和6年7月</t>
  </si>
  <si>
    <t>NEXCO試験方法</t>
    <rPh sb="5" eb="7">
      <t>シケン</t>
    </rPh>
    <rPh sb="7" eb="9">
      <t>ホウホウ</t>
    </rPh>
    <phoneticPr fontId="53"/>
  </si>
  <si>
    <t>NEXCO試験方法　第3編　コンクリート関係試験方法　令和6年7月</t>
  </si>
  <si>
    <t>トンネル標準設計図集　令和6年7月</t>
  </si>
  <si>
    <t>交通安全施設・交通管理施設標準図集　令和6年7月</t>
  </si>
  <si>
    <t>標識標準図集　令和6年7月</t>
  </si>
  <si>
    <t>遮音壁標準設計図集　令和6年7月</t>
  </si>
  <si>
    <t>FCB工法設計･施工要領　令和6年7月</t>
  </si>
  <si>
    <t>切土補強土工法設計・施工要領　令和6年7月</t>
  </si>
  <si>
    <t>矢板工法トンネルの背面空洞注入に関する調査設計・施工要領　令和6年7月</t>
  </si>
  <si>
    <t>設計要領第七集　電気施設編　全6編　令和6年7月</t>
    <phoneticPr fontId="3"/>
  </si>
  <si>
    <t>設計要領第七集　機械施設編　全5編　令和6年7月</t>
    <phoneticPr fontId="3"/>
  </si>
  <si>
    <t>設計要領第八集　通信施設編　全10編　令和6年7月</t>
    <phoneticPr fontId="3"/>
  </si>
  <si>
    <t>管路工事施工管理要領　令和6年7月</t>
  </si>
  <si>
    <t>販売中</t>
    <rPh sb="0" eb="3">
      <t>ハンバイチュウ</t>
    </rPh>
    <phoneticPr fontId="3"/>
  </si>
  <si>
    <t>施設工事施工管理要領　令和6年7月</t>
  </si>
  <si>
    <t>施設機材仕様書集-電気</t>
    <rPh sb="0" eb="2">
      <t>シセツ</t>
    </rPh>
    <rPh sb="2" eb="4">
      <t>キザイ</t>
    </rPh>
    <rPh sb="4" eb="7">
      <t>シヨウショ</t>
    </rPh>
    <rPh sb="7" eb="8">
      <t>シュウ</t>
    </rPh>
    <rPh sb="9" eb="11">
      <t>デンキ</t>
    </rPh>
    <phoneticPr fontId="53"/>
  </si>
  <si>
    <t>照明設備標準仕様書他　全5編　令和6年7月</t>
  </si>
  <si>
    <t>LED道路照明灯具標準仕様書他　全4編　令和6年7月</t>
  </si>
  <si>
    <t>施設機材仕様書集-通信</t>
    <rPh sb="0" eb="2">
      <t>シセツ</t>
    </rPh>
    <rPh sb="2" eb="4">
      <t>キザイ</t>
    </rPh>
    <rPh sb="4" eb="7">
      <t>シヨウショ</t>
    </rPh>
    <rPh sb="7" eb="8">
      <t>シュウ</t>
    </rPh>
    <rPh sb="9" eb="11">
      <t>ツウシン</t>
    </rPh>
    <phoneticPr fontId="53"/>
  </si>
  <si>
    <t>トンネル内AMラジオ再放送設備標準仕様書他　全4編　令和6年7月</t>
  </si>
  <si>
    <t>【仕様書+付属資料】路側無線装置（料金所用2G）仕様書他　全26編　令和6年7月</t>
  </si>
  <si>
    <t>料金所ｻｰﾊﾞ～車線ｻｰﾊﾞ間（2G）ｲﾝﾀﾌｪｰｽ仕様書他　全16編　令和6年7月</t>
  </si>
  <si>
    <t>路側無線装置（スマートIC用2G）仕様書他　全20編　令和6年7月</t>
  </si>
  <si>
    <t>販売終了</t>
    <rPh sb="2" eb="4">
      <t>シュウリョウ</t>
    </rPh>
    <phoneticPr fontId="3"/>
  </si>
  <si>
    <t>路側無線装置（フリーフロー用2G）仕様書他　全15編　令和6年7月</t>
  </si>
  <si>
    <t>400MHｚ帯デジタル移動無線電話システム標準仕様書他　全3編　令和6年7月</t>
  </si>
  <si>
    <t>施設機材仕様書集-機械</t>
    <rPh sb="0" eb="2">
      <t>シセツ</t>
    </rPh>
    <rPh sb="2" eb="4">
      <t>キザイ</t>
    </rPh>
    <rPh sb="4" eb="7">
      <t>シヨウショ</t>
    </rPh>
    <rPh sb="7" eb="8">
      <t>シュウ</t>
    </rPh>
    <rPh sb="9" eb="11">
      <t>キカイ</t>
    </rPh>
    <phoneticPr fontId="53"/>
  </si>
  <si>
    <t>トンネル非常用設備　通報機器標準仕様書他　全6編　令和6年7月　</t>
  </si>
  <si>
    <t>維持補修用機械標準仕様書(道路巡回車（Ｂ）2,000cc級ｽﾃｰｼｮﾝﾜｺﾞﾝ型（4×2）他　全27編)　令和6年7月</t>
  </si>
  <si>
    <t>交通管理用機械標準仕様書　令和6年7月</t>
  </si>
  <si>
    <t>施設機材仕様書集-材料</t>
    <rPh sb="0" eb="2">
      <t>シセツ</t>
    </rPh>
    <rPh sb="2" eb="4">
      <t>キザイ</t>
    </rPh>
    <rPh sb="4" eb="7">
      <t>シヨウショ</t>
    </rPh>
    <rPh sb="7" eb="8">
      <t>シュウ</t>
    </rPh>
    <phoneticPr fontId="53"/>
  </si>
  <si>
    <t>漏洩同軸ケーブル等仕様書他　全14編　令和6年7月</t>
    <rPh sb="8" eb="9">
      <t>トウ</t>
    </rPh>
    <phoneticPr fontId="55"/>
  </si>
  <si>
    <t>機械電気通信設備標準設計図集　令和6年7月</t>
  </si>
  <si>
    <t>プレストレスを導入した壁式橋脚　耐震補強工法の設計・施工マニュアル　令和６年７月</t>
    <rPh sb="34" eb="36">
      <t>レイワ</t>
    </rPh>
    <rPh sb="37" eb="38">
      <t>ネン</t>
    </rPh>
    <rPh sb="39" eb="40">
      <t>ガツ</t>
    </rPh>
    <phoneticPr fontId="55"/>
  </si>
  <si>
    <t>NEXCO総研ブックストア【送料】</t>
    <rPh sb="0" eb="13">
      <t>ブック</t>
    </rPh>
    <rPh sb="14" eb="16">
      <t>ソウリョウ</t>
    </rPh>
    <rPh sb="15" eb="16">
      <t>リョウ</t>
    </rPh>
    <phoneticPr fontId="4"/>
  </si>
  <si>
    <t>送料は、地域によって異なります。</t>
  </si>
  <si>
    <t>1注文毎の送料になるため、同時に2冊以上注文される場合でも送料は変わりません。</t>
  </si>
  <si>
    <t>地域</t>
  </si>
  <si>
    <t>都道府県</t>
  </si>
  <si>
    <t>送料（税込）</t>
    <rPh sb="3" eb="5">
      <t>ゼイコ</t>
    </rPh>
    <phoneticPr fontId="3"/>
  </si>
  <si>
    <t>北海道</t>
    <rPh sb="0" eb="3">
      <t>ホッカイドウ</t>
    </rPh>
    <phoneticPr fontId="3"/>
  </si>
  <si>
    <t>1200円</t>
    <rPh sb="4" eb="5">
      <t>エン</t>
    </rPh>
    <phoneticPr fontId="3"/>
  </si>
  <si>
    <t>北東北</t>
  </si>
  <si>
    <t>青森、秋田、岩手</t>
    <phoneticPr fontId="3"/>
  </si>
  <si>
    <t>900</t>
    <phoneticPr fontId="3"/>
  </si>
  <si>
    <t>南東北</t>
  </si>
  <si>
    <t>宮城・山形・福島</t>
    <phoneticPr fontId="3"/>
  </si>
  <si>
    <t>700</t>
    <phoneticPr fontId="3"/>
  </si>
  <si>
    <t>関東</t>
  </si>
  <si>
    <t>茨城・栃木・群馬・埼玉・千葉・神奈川・山梨</t>
    <phoneticPr fontId="3"/>
  </si>
  <si>
    <t>東京</t>
  </si>
  <si>
    <t>信越</t>
  </si>
  <si>
    <t>新潟・長野</t>
  </si>
  <si>
    <t>北陸</t>
  </si>
  <si>
    <t>富山・石川・福井</t>
    <rPh sb="6" eb="8">
      <t>フクイ</t>
    </rPh>
    <phoneticPr fontId="3"/>
  </si>
  <si>
    <t>中部</t>
  </si>
  <si>
    <t>岐阜・静岡・愛知・三重</t>
    <phoneticPr fontId="3"/>
  </si>
  <si>
    <t>関西</t>
  </si>
  <si>
    <t>滋賀・京都・大阪・兵庫・奈良・和歌山</t>
    <phoneticPr fontId="3"/>
  </si>
  <si>
    <t>中国</t>
  </si>
  <si>
    <t>鳥取・島根・岡山・広島・山口</t>
    <phoneticPr fontId="3"/>
  </si>
  <si>
    <t>1,000</t>
    <phoneticPr fontId="3"/>
  </si>
  <si>
    <t>四国</t>
  </si>
  <si>
    <t>徳島・香川・愛媛・高知</t>
    <phoneticPr fontId="3"/>
  </si>
  <si>
    <t>九州</t>
  </si>
  <si>
    <t>福岡・佐賀・長崎・熊本・大分・宮崎・鹿児島</t>
    <phoneticPr fontId="3"/>
  </si>
  <si>
    <t>1,200</t>
    <phoneticPr fontId="3"/>
  </si>
  <si>
    <t>沖縄</t>
  </si>
  <si>
    <t>1,600</t>
    <phoneticPr fontId="3"/>
  </si>
  <si>
    <t>月</t>
    <rPh sb="0" eb="1">
      <t>ツキ</t>
    </rPh>
    <phoneticPr fontId="4"/>
  </si>
  <si>
    <t>日</t>
    <rPh sb="0" eb="1">
      <t>ニチ</t>
    </rPh>
    <phoneticPr fontId="4"/>
  </si>
  <si>
    <t>都道府県</t>
    <rPh sb="0" eb="4">
      <t>トドウフケン</t>
    </rPh>
    <phoneticPr fontId="4"/>
  </si>
  <si>
    <t>研究室</t>
    <rPh sb="0" eb="3">
      <t>ケンキュウシツ</t>
    </rPh>
    <phoneticPr fontId="4"/>
  </si>
  <si>
    <t>共通内線</t>
    <rPh sb="0" eb="2">
      <t>キョウツウ</t>
    </rPh>
    <rPh sb="2" eb="4">
      <t>ナイセン</t>
    </rPh>
    <phoneticPr fontId="4"/>
  </si>
  <si>
    <t>会員登録</t>
    <rPh sb="0" eb="2">
      <t>カイイン</t>
    </rPh>
    <rPh sb="2" eb="4">
      <t>トウロク</t>
    </rPh>
    <phoneticPr fontId="4"/>
  </si>
  <si>
    <t>会員登録無</t>
    <rPh sb="0" eb="2">
      <t>カイイン</t>
    </rPh>
    <rPh sb="2" eb="4">
      <t>トウロク</t>
    </rPh>
    <rPh sb="4" eb="5">
      <t>ナシ</t>
    </rPh>
    <phoneticPr fontId="4"/>
  </si>
  <si>
    <t>北海道</t>
  </si>
  <si>
    <t>土工</t>
    <rPh sb="0" eb="1">
      <t>ツチ</t>
    </rPh>
    <rPh sb="1" eb="2">
      <t>コウ</t>
    </rPh>
    <phoneticPr fontId="4"/>
  </si>
  <si>
    <t>1　済</t>
    <rPh sb="2" eb="3">
      <t>スミ</t>
    </rPh>
    <phoneticPr fontId="4"/>
  </si>
  <si>
    <t>1　可</t>
    <rPh sb="2" eb="3">
      <t>カ</t>
    </rPh>
    <phoneticPr fontId="4"/>
  </si>
  <si>
    <t>青森県</t>
  </si>
  <si>
    <t>橋梁</t>
    <rPh sb="0" eb="2">
      <t>キョウリョウ</t>
    </rPh>
    <phoneticPr fontId="4"/>
  </si>
  <si>
    <t>2　未</t>
    <rPh sb="2" eb="3">
      <t>ミ</t>
    </rPh>
    <phoneticPr fontId="4"/>
  </si>
  <si>
    <t>2　不可</t>
    <rPh sb="2" eb="4">
      <t>フカ</t>
    </rPh>
    <phoneticPr fontId="4"/>
  </si>
  <si>
    <t>秋田県</t>
  </si>
  <si>
    <t>舗装</t>
    <rPh sb="0" eb="2">
      <t>ホソウ</t>
    </rPh>
    <phoneticPr fontId="4"/>
  </si>
  <si>
    <t>岩手県</t>
  </si>
  <si>
    <t>トンネル</t>
    <phoneticPr fontId="4"/>
  </si>
  <si>
    <t>宮城県</t>
  </si>
  <si>
    <t>交通</t>
    <rPh sb="0" eb="2">
      <t>コウツウ</t>
    </rPh>
    <phoneticPr fontId="4"/>
  </si>
  <si>
    <t>山形県</t>
  </si>
  <si>
    <t>環境</t>
    <rPh sb="0" eb="2">
      <t>カンキョウ</t>
    </rPh>
    <phoneticPr fontId="4"/>
  </si>
  <si>
    <t>福島県</t>
    <rPh sb="0" eb="2">
      <t>フクシマ</t>
    </rPh>
    <phoneticPr fontId="4"/>
  </si>
  <si>
    <t>福島県</t>
    <rPh sb="0" eb="2">
      <t>フクシマ</t>
    </rPh>
    <rPh sb="2" eb="3">
      <t>ケン</t>
    </rPh>
    <phoneticPr fontId="4"/>
  </si>
  <si>
    <t>茨城県</t>
  </si>
  <si>
    <t>管理基盤</t>
    <rPh sb="0" eb="2">
      <t>カンリ</t>
    </rPh>
    <rPh sb="2" eb="4">
      <t>キバン</t>
    </rPh>
    <phoneticPr fontId="4"/>
  </si>
  <si>
    <t>栃木県</t>
  </si>
  <si>
    <t>緑化</t>
    <phoneticPr fontId="4"/>
  </si>
  <si>
    <t>群馬県</t>
  </si>
  <si>
    <t>施設</t>
    <rPh sb="0" eb="2">
      <t>シセツ</t>
    </rPh>
    <phoneticPr fontId="4"/>
  </si>
  <si>
    <t>埼玉県</t>
  </si>
  <si>
    <t>技情</t>
    <rPh sb="0" eb="1">
      <t>ワザ</t>
    </rPh>
    <rPh sb="1" eb="2">
      <t>ジョウ</t>
    </rPh>
    <phoneticPr fontId="4"/>
  </si>
  <si>
    <t>千葉県</t>
  </si>
  <si>
    <t>技管</t>
    <rPh sb="0" eb="1">
      <t>ワザ</t>
    </rPh>
    <rPh sb="1" eb="2">
      <t>カン</t>
    </rPh>
    <phoneticPr fontId="4"/>
  </si>
  <si>
    <t>神奈川県</t>
  </si>
  <si>
    <t>東京都</t>
  </si>
  <si>
    <t>山梨県</t>
  </si>
  <si>
    <t>新潟県</t>
  </si>
  <si>
    <t>長野県</t>
  </si>
  <si>
    <t>富山県</t>
  </si>
  <si>
    <t>石川県</t>
  </si>
  <si>
    <t>福井県</t>
  </si>
  <si>
    <t>静岡県</t>
  </si>
  <si>
    <t>愛知県</t>
  </si>
  <si>
    <t>岐阜県</t>
  </si>
  <si>
    <t>三重県</t>
  </si>
  <si>
    <t>京都府</t>
  </si>
  <si>
    <t>滋賀県</t>
  </si>
  <si>
    <t>奈良県</t>
  </si>
  <si>
    <t>和歌山県</t>
  </si>
  <si>
    <t>大阪府</t>
  </si>
  <si>
    <t>兵庫県</t>
  </si>
  <si>
    <t>岡山県</t>
  </si>
  <si>
    <t>広島県</t>
  </si>
  <si>
    <t>山口県</t>
  </si>
  <si>
    <t>鳥取県</t>
  </si>
  <si>
    <t>島根県</t>
  </si>
  <si>
    <t>香川県</t>
  </si>
  <si>
    <t>徳島県</t>
  </si>
  <si>
    <t>高知県</t>
  </si>
  <si>
    <t>愛媛県</t>
  </si>
  <si>
    <t>福岡県</t>
  </si>
  <si>
    <t>佐賀県</t>
  </si>
  <si>
    <t>長崎県</t>
  </si>
  <si>
    <t>熊本県</t>
  </si>
  <si>
    <t>大分県</t>
  </si>
  <si>
    <t>宮崎県</t>
  </si>
  <si>
    <t>鹿児島県</t>
  </si>
  <si>
    <t>沖縄県</t>
  </si>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</sst>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0"/>
    <numFmt numFmtId="179" formatCode="@&quot;円&quot;"/>
  </numFmts>
  <fonts count="64">
    <font>
      <sz val="11"/>
      <color theme="1"/>
      <name val="游ゴシック"/>
      <family val="3"/>
      <charset val="128"/>
      <scheme val="minor"/>
    </font>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6"/>
      <name val="ＭＳ Ｐゴシック"/>
      <family val="3"/>
      <charset val="128"/>
    </font>
    <font>
      <b/>
      <u val="double"/>
      <sz val="16"/>
      <color theme="1"/>
      <name val="游ゴシック"/>
      <family val="3"/>
      <charset val="128"/>
    </font>
    <font>
      <u val="double"/>
      <sz val="16"/>
      <color theme="1"/>
      <name val="ＭＳ Ｐゴシック"/>
      <family val="3"/>
      <charset val="128"/>
    </font>
    <font>
      <u val="double"/>
      <sz val="20"/>
      <color theme="1"/>
      <name val="ＭＳ Ｐゴシック"/>
      <family val="3"/>
      <charset val="128"/>
    </font>
    <font>
      <sz val="12"/>
      <color theme="1"/>
      <name val="Arial Unicode MS"/>
      <family val="3"/>
      <charset val="128"/>
    </font>
    <font>
      <u val="double"/>
      <sz val="20"/>
      <color theme="1"/>
      <name val="游ゴシック"/>
      <family val="3"/>
      <charset val="128"/>
      <scheme val="minor"/>
    </font>
    <font>
      <sz val="8.5"/>
      <color theme="1"/>
      <name val="游ゴシック"/>
      <family val="3"/>
      <charset val="128"/>
      <scheme val="minor"/>
    </font>
    <font>
      <sz val="8.5"/>
      <color rgb="FFFF0000"/>
      <name val="游ゴシック"/>
      <family val="3"/>
      <charset val="128"/>
      <scheme val="minor"/>
    </font>
    <font>
      <sz val="9"/>
      <color theme="1"/>
      <name val="游ゴシック"/>
      <family val="3"/>
      <charset val="128"/>
      <scheme val="minor"/>
    </font>
    <font>
      <sz val="9"/>
      <color theme="1"/>
      <name val="ＭＳ Ｐゴシック"/>
      <family val="3"/>
      <charset val="128"/>
    </font>
    <font>
      <b/>
      <sz val="9"/>
      <color theme="1"/>
      <name val="游ゴシック"/>
      <family val="3"/>
      <charset val="128"/>
      <scheme val="minor"/>
    </font>
    <font>
      <sz val="10"/>
      <color theme="1"/>
      <name val="游ゴシック"/>
      <family val="3"/>
      <charset val="128"/>
      <scheme val="minor"/>
    </font>
    <font>
      <u/>
      <sz val="11"/>
      <color theme="10"/>
      <name val="游ゴシック"/>
      <family val="3"/>
      <charset val="128"/>
      <scheme val="minor"/>
    </font>
    <font>
      <sz val="11"/>
      <name val="游ゴシック"/>
      <family val="3"/>
      <charset val="128"/>
      <scheme val="minor"/>
    </font>
    <font>
      <sz val="10"/>
      <name val="游ゴシック"/>
      <family val="3"/>
      <charset val="128"/>
      <scheme val="minor"/>
    </font>
    <font>
      <sz val="9"/>
      <color rgb="FFFF0000"/>
      <name val="游ゴシック"/>
      <family val="3"/>
      <charset val="128"/>
      <scheme val="minor"/>
    </font>
    <font>
      <sz val="9.5"/>
      <color theme="1"/>
      <name val="游ゴシック"/>
      <family val="3"/>
      <charset val="128"/>
      <scheme val="minor"/>
    </font>
    <font>
      <sz val="9"/>
      <color indexed="10"/>
      <name val="游ゴシック"/>
      <family val="3"/>
      <charset val="128"/>
      <scheme val="minor"/>
    </font>
    <font>
      <sz val="9"/>
      <color indexed="8"/>
      <name val="游ゴシック"/>
      <family val="3"/>
      <charset val="128"/>
      <scheme val="minor"/>
    </font>
    <font>
      <vertAlign val="superscript"/>
      <sz val="10"/>
      <color indexed="10"/>
      <name val="游ゴシック"/>
      <family val="3"/>
      <charset val="128"/>
      <scheme val="minor"/>
    </font>
    <font>
      <b/>
      <sz val="11"/>
      <color theme="1"/>
      <name val="游ゴシック"/>
      <family val="3"/>
      <charset val="128"/>
      <scheme val="minor"/>
    </font>
    <font>
      <sz val="7.5"/>
      <color theme="1"/>
      <name val="ＭＳ Ｐゴシック"/>
      <family val="3"/>
      <charset val="128"/>
    </font>
    <font>
      <sz val="8"/>
      <color theme="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indexed="81"/>
      <name val="ＭＳ Ｐゴシック"/>
      <family val="3"/>
      <charset val="128"/>
    </font>
    <font>
      <sz val="18"/>
      <color theme="1"/>
      <name val="ＭＳ Ｐゴシック"/>
      <family val="3"/>
      <charset val="128"/>
    </font>
    <font>
      <sz val="11"/>
      <color theme="1"/>
      <name val="游ゴシック Light"/>
      <family val="3"/>
      <charset val="128"/>
      <scheme val="major"/>
    </font>
    <font>
      <b/>
      <sz val="9"/>
      <color theme="1"/>
      <name val="游ゴシック Light"/>
      <family val="3"/>
      <charset val="128"/>
      <scheme val="major"/>
    </font>
    <font>
      <sz val="9"/>
      <color theme="1"/>
      <name val="游ゴシック Light"/>
      <family val="3"/>
      <charset val="128"/>
      <scheme val="major"/>
    </font>
    <font>
      <b/>
      <sz val="9"/>
      <color theme="1"/>
      <name val="ＭＳ Ｐゴシック"/>
      <family val="3"/>
      <charset val="128"/>
    </font>
    <font>
      <sz val="9"/>
      <name val="游ゴシック"/>
      <family val="3"/>
      <charset val="128"/>
      <scheme val="minor"/>
    </font>
    <font>
      <sz val="9"/>
      <name val="游ゴシック Light"/>
      <family val="3"/>
      <charset val="128"/>
      <scheme val="major"/>
    </font>
    <font>
      <sz val="11"/>
      <color theme="0"/>
      <name val="游ゴシック Light"/>
      <family val="3"/>
      <charset val="128"/>
      <scheme val="major"/>
    </font>
    <font>
      <sz val="9"/>
      <color rgb="FFFF0000"/>
      <name val="游ゴシック Light"/>
      <family val="3"/>
      <charset val="128"/>
      <scheme val="major"/>
    </font>
    <font>
      <b/>
      <sz val="9"/>
      <name val="游ゴシック Light"/>
      <family val="3"/>
      <charset val="128"/>
      <scheme val="major"/>
    </font>
    <font>
      <sz val="11"/>
      <color rgb="FFFF0000"/>
      <name val="游ゴシック Light"/>
      <family val="3"/>
      <charset val="128"/>
      <scheme val="major"/>
    </font>
    <font>
      <b/>
      <sz val="12"/>
      <color rgb="FFFF0000"/>
      <name val="游ゴシック"/>
      <family val="3"/>
      <charset val="128"/>
      <scheme val="minor"/>
    </font>
    <font>
      <sz val="10.5"/>
      <color theme="1"/>
      <name val="ＭＳ 明朝"/>
      <family val="1"/>
      <charset val="128"/>
    </font>
    <font>
      <sz val="9"/>
      <color theme="0"/>
      <name val="游ゴシック Light"/>
      <family val="3"/>
      <charset val="128"/>
      <scheme val="major"/>
    </font>
    <font>
      <b/>
      <sz val="12"/>
      <color theme="1"/>
      <name val="游ゴシック"/>
      <family val="3"/>
      <charset val="128"/>
      <scheme val="minor"/>
    </font>
    <font>
      <sz val="11"/>
      <color theme="0"/>
      <name val="游ゴシック"/>
      <family val="3"/>
      <charset val="128"/>
      <scheme val="minor"/>
    </font>
    <font>
      <sz val="7"/>
      <color rgb="FFFF0000"/>
      <name val="游ゴシック Light"/>
      <family val="3"/>
      <charset val="128"/>
      <scheme val="major"/>
    </font>
    <font>
      <sz val="11"/>
      <name val="游ゴシック Light"/>
      <family val="3"/>
      <charset val="128"/>
      <scheme val="major"/>
    </font>
    <font>
      <sz val="7"/>
      <color theme="1"/>
      <name val="游ゴシック Light"/>
      <family val="3"/>
      <charset val="128"/>
      <scheme val="major"/>
    </font>
    <font>
      <sz val="8.5"/>
      <color theme="1"/>
      <name val="ＭＳ Ｐゴシック"/>
      <family val="3"/>
      <charset val="128"/>
    </font>
    <font>
      <sz val="10"/>
      <color theme="0"/>
      <name val="游ゴシック Light"/>
      <family val="3"/>
      <charset val="128"/>
      <scheme val="major"/>
    </font>
    <font>
      <sz val="10"/>
      <color theme="1"/>
      <name val="游ゴシック Light"/>
      <family val="3"/>
      <charset val="128"/>
      <scheme val="major"/>
    </font>
    <font>
      <b/>
      <sz val="10"/>
      <color theme="0"/>
      <name val="游ゴシック"/>
      <family val="3"/>
      <charset val="128"/>
      <scheme val="minor"/>
    </font>
    <font>
      <b/>
      <sz val="11"/>
      <color theme="0"/>
      <name val="游ゴシック"/>
      <family val="3"/>
      <charset val="128"/>
      <scheme val="minor"/>
    </font>
    <font>
      <sz val="11"/>
      <color indexed="8"/>
      <name val="Calibri"/>
      <family val="2"/>
    </font>
    <font>
      <sz val="11"/>
      <name val="ＭＳ Ｐゴシック"/>
      <family val="3"/>
      <charset val="128"/>
    </font>
    <font>
      <sz val="11"/>
      <name val="ＭＳ 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明朝"/>
      <family val="1"/>
      <charset val="128"/>
    </font>
    <font>
      <sz val="11"/>
      <color rgb="FF000000"/>
      <name val="ＭＳ Ｐゴシック"/>
      <family val="3"/>
      <charset val="128"/>
    </font>
    <font>
      <sz val="9"/>
      <color rgb="FF00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rgb="FFFFFFEF"/>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theme="3" tint="0.7999816888943144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theme="1"/>
      </top>
      <bottom/>
      <diagonal/>
    </border>
    <border>
      <left/>
      <right/>
      <top style="thin">
        <color theme="1"/>
      </top>
      <bottom style="thin">
        <color theme="1"/>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0" borderId="0">
      <alignment vertical="center"/>
    </xf>
  </cellStyleXfs>
  <cellXfs count="333">
    <xf numFmtId="0" fontId="0" fillId="0" borderId="0" xfId="0">
      <alignment vertical="center"/>
    </xf>
    <xf numFmtId="0" fontId="2"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5" fillId="0" borderId="0" xfId="0" applyFont="1" applyBorder="1" applyAlignment="1" applyProtection="1">
      <alignment horizontal="center"/>
    </xf>
    <xf numFmtId="0" fontId="5" fillId="0" borderId="0" xfId="0" applyFont="1" applyBorder="1" applyAlignment="1" applyProtection="1"/>
    <xf numFmtId="0" fontId="6" fillId="0" borderId="0" xfId="0" applyFont="1" applyBorder="1" applyAlignment="1" applyProtection="1"/>
    <xf numFmtId="0" fontId="2" fillId="0" borderId="0" xfId="0" applyFont="1" applyAlignment="1" applyProtection="1">
      <alignment vertical="center" wrapText="1"/>
    </xf>
    <xf numFmtId="0" fontId="7" fillId="0" borderId="0" xfId="0" applyFont="1" applyBorder="1" applyAlignment="1" applyProtection="1"/>
    <xf numFmtId="0" fontId="8" fillId="0" borderId="0" xfId="0" applyFont="1" applyAlignment="1" applyProtection="1">
      <alignment horizontal="center" vertical="center"/>
    </xf>
    <xf numFmtId="0" fontId="0" fillId="0" borderId="0" xfId="0" applyFont="1" applyProtection="1">
      <alignment vertical="center"/>
    </xf>
    <xf numFmtId="0" fontId="0" fillId="0" borderId="0" xfId="0" applyFont="1" applyAlignment="1" applyProtection="1">
      <alignment vertical="center"/>
    </xf>
    <xf numFmtId="0" fontId="1" fillId="0" borderId="0" xfId="0" applyFont="1" applyAlignment="1" applyProtection="1">
      <alignment vertical="center"/>
    </xf>
    <xf numFmtId="0" fontId="9" fillId="0" borderId="0" xfId="0" applyFont="1" applyBorder="1" applyAlignment="1" applyProtection="1">
      <alignment horizontal="center"/>
    </xf>
    <xf numFmtId="0" fontId="10" fillId="0" borderId="0" xfId="0" applyFont="1" applyAlignment="1" applyProtection="1">
      <alignment vertical="center"/>
    </xf>
    <xf numFmtId="0" fontId="12" fillId="0" borderId="0" xfId="0" applyFont="1" applyAlignment="1" applyProtection="1">
      <alignment vertical="center"/>
    </xf>
    <xf numFmtId="0" fontId="12" fillId="0" borderId="0" xfId="0" applyFont="1" applyProtection="1">
      <alignment vertical="center"/>
    </xf>
    <xf numFmtId="0" fontId="1" fillId="0" borderId="0" xfId="0" applyFont="1" applyProtection="1">
      <alignment vertical="center"/>
    </xf>
    <xf numFmtId="0" fontId="13" fillId="0" borderId="0" xfId="0" applyFont="1" applyAlignment="1" applyProtection="1">
      <alignment vertical="center"/>
      <protection locked="0"/>
    </xf>
    <xf numFmtId="0" fontId="12" fillId="0" borderId="0" xfId="0" applyFont="1" applyProtection="1">
      <alignment vertical="center"/>
      <protection locked="0"/>
    </xf>
    <xf numFmtId="0" fontId="14" fillId="0" borderId="0" xfId="0" applyFont="1" applyAlignment="1" applyProtection="1">
      <alignment vertical="center"/>
    </xf>
    <xf numFmtId="0" fontId="12" fillId="0" borderId="0" xfId="0" applyFont="1" applyAlignment="1" applyProtection="1">
      <alignment vertical="center"/>
      <protection locked="0"/>
    </xf>
    <xf numFmtId="0" fontId="0" fillId="0" borderId="0" xfId="0" applyFont="1" applyAlignment="1" applyProtection="1">
      <alignment vertical="center"/>
      <protection locked="0"/>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0" borderId="9" xfId="0" applyFont="1" applyBorder="1" applyAlignment="1" applyProtection="1">
      <alignment vertical="center"/>
    </xf>
    <xf numFmtId="0" fontId="15" fillId="0" borderId="11" xfId="0" applyFont="1" applyBorder="1" applyAlignment="1" applyProtection="1">
      <alignment horizontal="center" vertical="center" textRotation="255"/>
    </xf>
    <xf numFmtId="0" fontId="12" fillId="0" borderId="12"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5" fillId="2" borderId="12"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left" vertical="center" wrapText="1"/>
      <protection locked="0"/>
    </xf>
    <xf numFmtId="0" fontId="15" fillId="2" borderId="14" xfId="0" applyFont="1" applyFill="1" applyBorder="1" applyAlignment="1" applyProtection="1">
      <alignment horizontal="left" vertical="center" wrapText="1"/>
      <protection locked="0"/>
    </xf>
    <xf numFmtId="0" fontId="12" fillId="0" borderId="15" xfId="0" applyFont="1" applyFill="1" applyBorder="1" applyAlignment="1" applyProtection="1">
      <alignment horizontal="center" vertical="center" wrapText="1"/>
    </xf>
    <xf numFmtId="0" fontId="12" fillId="2" borderId="16"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5" fillId="0" borderId="20" xfId="0" applyFont="1" applyBorder="1" applyAlignment="1" applyProtection="1">
      <alignment horizontal="center" vertical="center" textRotation="255"/>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5" fillId="2" borderId="16" xfId="0" applyFont="1" applyFill="1" applyBorder="1" applyAlignment="1" applyProtection="1">
      <alignment horizontal="left" vertical="center" wrapText="1"/>
      <protection locked="0"/>
    </xf>
    <xf numFmtId="0" fontId="15" fillId="2" borderId="17"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2" fillId="0" borderId="22"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2" borderId="22"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25" xfId="0" applyFont="1" applyFill="1" applyBorder="1" applyAlignment="1" applyProtection="1">
      <alignment horizontal="left" vertical="center" wrapText="1"/>
      <protection locked="0"/>
    </xf>
    <xf numFmtId="0" fontId="12" fillId="0" borderId="26" xfId="0" applyFont="1" applyFill="1" applyBorder="1" applyAlignment="1" applyProtection="1">
      <alignment horizontal="center" vertical="center" wrapText="1"/>
    </xf>
    <xf numFmtId="0" fontId="15" fillId="2" borderId="22"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left" vertical="center" wrapText="1"/>
      <protection locked="0"/>
    </xf>
    <xf numFmtId="0" fontId="15" fillId="2" borderId="23" xfId="0" applyFont="1" applyFill="1" applyBorder="1" applyAlignment="1" applyProtection="1">
      <alignment horizontal="left" vertical="center" wrapText="1"/>
      <protection locked="0"/>
    </xf>
    <xf numFmtId="0" fontId="15" fillId="0" borderId="22" xfId="0" applyFont="1" applyBorder="1" applyAlignment="1" applyProtection="1">
      <alignment horizontal="center" vertical="center"/>
    </xf>
    <xf numFmtId="0" fontId="15" fillId="0" borderId="23" xfId="0" applyFont="1" applyBorder="1" applyAlignment="1" applyProtection="1">
      <alignment horizontal="center" vertical="center"/>
    </xf>
    <xf numFmtId="0" fontId="17" fillId="2" borderId="22" xfId="2" applyFont="1" applyFill="1" applyBorder="1" applyAlignment="1" applyProtection="1">
      <alignment horizontal="left" vertical="center" shrinkToFit="1"/>
      <protection locked="0"/>
    </xf>
    <xf numFmtId="0" fontId="18" fillId="2" borderId="24" xfId="0" applyFont="1" applyFill="1" applyBorder="1" applyAlignment="1" applyProtection="1">
      <alignment horizontal="left" vertical="center" shrinkToFit="1"/>
      <protection locked="0"/>
    </xf>
    <xf numFmtId="0" fontId="18" fillId="2" borderId="25" xfId="0" applyFont="1" applyFill="1" applyBorder="1" applyAlignment="1" applyProtection="1">
      <alignment horizontal="left" vertical="center" shrinkToFit="1"/>
      <protection locked="0"/>
    </xf>
    <xf numFmtId="0" fontId="12" fillId="0" borderId="22"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12" fillId="0" borderId="26" xfId="0" applyFont="1" applyBorder="1" applyAlignment="1" applyProtection="1">
      <alignment horizontal="center" vertical="center"/>
    </xf>
    <xf numFmtId="0" fontId="12" fillId="2" borderId="16" xfId="0" applyFont="1" applyFill="1" applyBorder="1" applyAlignment="1" applyProtection="1">
      <alignment horizontal="left" vertical="center"/>
      <protection locked="0"/>
    </xf>
    <xf numFmtId="0" fontId="12" fillId="2" borderId="17"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5" fillId="2" borderId="22"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23" xfId="0" applyFont="1" applyFill="1" applyBorder="1" applyAlignment="1" applyProtection="1">
      <alignment horizontal="left" vertical="center"/>
      <protection locked="0"/>
    </xf>
    <xf numFmtId="0" fontId="15" fillId="2" borderId="25"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textRotation="255"/>
    </xf>
    <xf numFmtId="0" fontId="12" fillId="0" borderId="28"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5" fillId="2" borderId="6"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15" fillId="2" borderId="31" xfId="0" applyFont="1" applyFill="1" applyBorder="1" applyAlignment="1" applyProtection="1">
      <alignment horizontal="left" vertical="center"/>
      <protection locked="0"/>
    </xf>
    <xf numFmtId="0" fontId="15" fillId="0" borderId="32" xfId="0" applyFont="1" applyBorder="1" applyAlignment="1" applyProtection="1">
      <alignment horizontal="center" vertical="center" textRotation="255"/>
    </xf>
    <xf numFmtId="0" fontId="12" fillId="0" borderId="16"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2" borderId="33" xfId="0" applyFont="1" applyFill="1" applyBorder="1" applyAlignment="1" applyProtection="1">
      <alignment horizontal="left" vertical="center"/>
      <protection locked="0"/>
    </xf>
    <xf numFmtId="0" fontId="12" fillId="2" borderId="18" xfId="0" applyFont="1" applyFill="1" applyBorder="1" applyAlignment="1" applyProtection="1">
      <alignment horizontal="left" vertical="center"/>
      <protection locked="0"/>
    </xf>
    <xf numFmtId="0" fontId="12" fillId="2" borderId="34" xfId="0" applyFont="1" applyFill="1" applyBorder="1" applyAlignment="1" applyProtection="1">
      <alignment horizontal="left" vertical="center"/>
      <protection locked="0"/>
    </xf>
    <xf numFmtId="0" fontId="0" fillId="2" borderId="22" xfId="0" applyFont="1" applyFill="1" applyBorder="1" applyAlignment="1" applyProtection="1">
      <alignment horizontal="left" vertical="center"/>
      <protection locked="0"/>
    </xf>
    <xf numFmtId="0" fontId="0" fillId="2" borderId="24" xfId="0" applyFont="1" applyFill="1" applyBorder="1" applyAlignment="1" applyProtection="1">
      <alignment horizontal="left" vertical="center"/>
      <protection locked="0"/>
    </xf>
    <xf numFmtId="0" fontId="0" fillId="2" borderId="23" xfId="0" applyFont="1" applyFill="1" applyBorder="1" applyAlignment="1" applyProtection="1">
      <alignment horizontal="left" vertical="center"/>
      <protection locked="0"/>
    </xf>
    <xf numFmtId="0" fontId="12" fillId="0" borderId="4"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32" xfId="0" applyFont="1" applyBorder="1" applyAlignment="1" applyProtection="1">
      <alignment horizontal="center" vertical="center"/>
    </xf>
    <xf numFmtId="0" fontId="12" fillId="2" borderId="35"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36" xfId="0" applyFont="1" applyFill="1" applyBorder="1" applyAlignment="1" applyProtection="1">
      <alignment vertical="center"/>
      <protection locked="0"/>
    </xf>
    <xf numFmtId="0" fontId="12" fillId="0" borderId="35"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5" fillId="2" borderId="32"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8"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20" fillId="2" borderId="38"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center" wrapText="1"/>
      <protection locked="0"/>
    </xf>
    <xf numFmtId="0" fontId="20" fillId="2" borderId="37" xfId="0" applyFont="1" applyFill="1" applyBorder="1" applyAlignment="1" applyProtection="1">
      <alignment horizontal="left" vertical="center" wrapText="1"/>
      <protection locked="0"/>
    </xf>
    <xf numFmtId="0" fontId="12" fillId="0" borderId="38"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7" xfId="0" applyFont="1" applyBorder="1" applyAlignment="1" applyProtection="1">
      <alignment horizontal="center" vertical="center"/>
    </xf>
    <xf numFmtId="0" fontId="15" fillId="2" borderId="39" xfId="0"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5" fillId="2" borderId="38"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5" fillId="0" borderId="40" xfId="0" applyFont="1" applyBorder="1" applyAlignment="1" applyProtection="1">
      <alignment vertical="center"/>
    </xf>
    <xf numFmtId="0" fontId="0" fillId="0" borderId="22" xfId="0"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1" xfId="0" applyFont="1" applyBorder="1" applyAlignment="1" applyProtection="1">
      <alignment horizontal="center" vertical="center"/>
    </xf>
    <xf numFmtId="0" fontId="2" fillId="2" borderId="22" xfId="0" applyFont="1" applyFill="1" applyBorder="1" applyAlignment="1" applyProtection="1">
      <alignment horizontal="center" vertical="center"/>
      <protection locked="0" hidden="1"/>
    </xf>
    <xf numFmtId="0" fontId="2" fillId="2" borderId="24" xfId="0" applyFont="1" applyFill="1" applyBorder="1" applyAlignment="1" applyProtection="1">
      <alignment horizontal="center" vertical="center"/>
      <protection locked="0" hidden="1"/>
    </xf>
    <xf numFmtId="0" fontId="2" fillId="2" borderId="23" xfId="0" applyFont="1" applyFill="1" applyBorder="1" applyAlignment="1" applyProtection="1">
      <alignment horizontal="center" vertical="center"/>
      <protection locked="0" hidden="1"/>
    </xf>
    <xf numFmtId="0" fontId="15" fillId="0" borderId="22" xfId="0" applyNumberFormat="1" applyFont="1" applyFill="1" applyBorder="1" applyAlignment="1" applyProtection="1">
      <alignment horizontal="left" vertical="center" shrinkToFit="1"/>
    </xf>
    <xf numFmtId="0" fontId="15" fillId="0" borderId="24" xfId="0" applyNumberFormat="1" applyFont="1" applyFill="1" applyBorder="1" applyAlignment="1" applyProtection="1">
      <alignment horizontal="left" vertical="center" shrinkToFit="1"/>
    </xf>
    <xf numFmtId="0" fontId="15" fillId="0" borderId="23" xfId="0" applyNumberFormat="1" applyFont="1" applyFill="1" applyBorder="1" applyAlignment="1" applyProtection="1">
      <alignment horizontal="left" vertical="center" shrinkToFit="1"/>
    </xf>
    <xf numFmtId="0" fontId="2" fillId="2" borderId="41" xfId="0" applyFont="1" applyFill="1" applyBorder="1" applyAlignment="1" applyProtection="1">
      <alignment horizontal="center" vertical="center"/>
      <protection locked="0" hidden="1"/>
    </xf>
    <xf numFmtId="176" fontId="0" fillId="0" borderId="41" xfId="0" applyNumberFormat="1" applyFont="1" applyFill="1" applyBorder="1" applyAlignment="1" applyProtection="1">
      <alignment horizontal="right" vertical="center" shrinkToFit="1"/>
    </xf>
    <xf numFmtId="0" fontId="2" fillId="0" borderId="0" xfId="0" applyFont="1" applyAlignment="1" applyProtection="1">
      <alignment vertical="center"/>
      <protection hidden="1"/>
    </xf>
    <xf numFmtId="0" fontId="2" fillId="0" borderId="0" xfId="0" applyFont="1" applyFill="1" applyAlignment="1" applyProtection="1">
      <alignment vertical="center"/>
      <protection locked="0"/>
    </xf>
    <xf numFmtId="0" fontId="12"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3" fontId="24" fillId="0" borderId="41" xfId="0" applyNumberFormat="1" applyFont="1" applyBorder="1" applyAlignment="1" applyProtection="1">
      <alignment horizontal="right" vertical="center"/>
    </xf>
    <xf numFmtId="0" fontId="12" fillId="0" borderId="41"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12" fillId="0" borderId="17" xfId="0" applyFont="1" applyBorder="1" applyAlignment="1" applyProtection="1">
      <alignment vertical="center"/>
    </xf>
    <xf numFmtId="0" fontId="1" fillId="0" borderId="17" xfId="0" applyFont="1" applyBorder="1" applyAlignment="1" applyProtection="1">
      <alignment vertical="center"/>
    </xf>
    <xf numFmtId="0" fontId="12"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Border="1" applyAlignment="1" applyProtection="1">
      <alignment vertical="center"/>
    </xf>
    <xf numFmtId="0" fontId="0" fillId="0" borderId="41" xfId="0" applyFont="1" applyFill="1" applyBorder="1" applyAlignment="1" applyProtection="1">
      <alignment horizontal="center" vertical="center"/>
    </xf>
    <xf numFmtId="0" fontId="0" fillId="2" borderId="41" xfId="0" applyFont="1" applyFill="1" applyBorder="1" applyAlignment="1" applyProtection="1">
      <alignment horizontal="left" vertical="top"/>
      <protection locked="0"/>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top"/>
      <protection locked="0"/>
    </xf>
    <xf numFmtId="0" fontId="2" fillId="0" borderId="0" xfId="0" applyFont="1" applyFill="1" applyAlignment="1" applyProtection="1">
      <alignment vertical="center"/>
    </xf>
    <xf numFmtId="0" fontId="25" fillId="0" borderId="0" xfId="0" applyFont="1" applyFill="1" applyBorder="1" applyAlignment="1" applyProtection="1">
      <alignment horizontal="left"/>
    </xf>
    <xf numFmtId="0" fontId="25" fillId="0" borderId="0" xfId="0" applyFont="1" applyFill="1" applyAlignment="1" applyProtection="1"/>
    <xf numFmtId="0" fontId="26" fillId="0" borderId="0" xfId="0" applyFont="1" applyFill="1" applyAlignment="1" applyProtection="1"/>
    <xf numFmtId="0" fontId="25" fillId="0" borderId="0" xfId="0" applyFont="1" applyFill="1" applyBorder="1" applyAlignment="1" applyProtection="1">
      <alignment horizontal="left"/>
    </xf>
    <xf numFmtId="0" fontId="26" fillId="0" borderId="0" xfId="0" applyFont="1" applyFill="1" applyBorder="1" applyAlignment="1" applyProtection="1">
      <alignment horizontal="left"/>
    </xf>
    <xf numFmtId="0" fontId="2" fillId="0" borderId="0" xfId="0" applyFont="1" applyAlignment="1" applyProtection="1">
      <alignment horizontal="left" vertical="center"/>
      <protection locked="0"/>
    </xf>
    <xf numFmtId="0" fontId="25" fillId="0" borderId="0" xfId="0" applyFont="1" applyFill="1" applyBorder="1" applyAlignment="1" applyProtection="1">
      <alignment horizontal="center"/>
    </xf>
    <xf numFmtId="0" fontId="2" fillId="0" borderId="0" xfId="0" applyFont="1" applyFill="1" applyBorder="1" applyAlignment="1" applyProtection="1">
      <alignment horizontal="left"/>
    </xf>
    <xf numFmtId="0" fontId="0"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top"/>
    </xf>
    <xf numFmtId="0" fontId="12" fillId="0" borderId="10" xfId="0" applyFont="1" applyBorder="1" applyAlignment="1" applyProtection="1">
      <alignment horizontal="center" vertical="center"/>
    </xf>
    <xf numFmtId="0" fontId="12" fillId="2" borderId="41" xfId="0" applyFont="1" applyFill="1" applyBorder="1" applyAlignment="1" applyProtection="1">
      <alignment horizontal="center" vertical="center"/>
      <protection locked="0"/>
    </xf>
    <xf numFmtId="0" fontId="0" fillId="0" borderId="9" xfId="0" applyFont="1" applyBorder="1" applyAlignment="1" applyProtection="1">
      <alignment vertical="center"/>
    </xf>
    <xf numFmtId="0" fontId="0" fillId="0" borderId="0" xfId="0" applyProtection="1">
      <alignment vertical="center"/>
      <protection locked="0"/>
    </xf>
    <xf numFmtId="0" fontId="0" fillId="0" borderId="22"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2" borderId="22" xfId="0" applyFont="1" applyFill="1" applyBorder="1" applyAlignment="1" applyProtection="1">
      <alignment horizontal="left" vertical="center" wrapText="1"/>
      <protection locked="0"/>
    </xf>
    <xf numFmtId="0" fontId="0" fillId="2" borderId="24"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left" vertical="center" wrapText="1"/>
      <protection locked="0"/>
    </xf>
    <xf numFmtId="0" fontId="27" fillId="0" borderId="22" xfId="0" applyFont="1" applyFill="1" applyBorder="1" applyAlignment="1" applyProtection="1">
      <alignment vertical="center"/>
    </xf>
    <xf numFmtId="0" fontId="15" fillId="0" borderId="24" xfId="0" applyFont="1" applyFill="1" applyBorder="1" applyAlignment="1" applyProtection="1">
      <alignment vertical="center"/>
    </xf>
    <xf numFmtId="0" fontId="0" fillId="0" borderId="24" xfId="0" applyFont="1" applyFill="1" applyBorder="1" applyAlignment="1" applyProtection="1">
      <alignment vertical="center"/>
    </xf>
    <xf numFmtId="0" fontId="27" fillId="0" borderId="24" xfId="0" applyFont="1" applyFill="1" applyBorder="1" applyAlignment="1" applyProtection="1">
      <alignment vertical="center"/>
    </xf>
    <xf numFmtId="0" fontId="0" fillId="0" borderId="23"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28" fillId="0" borderId="0" xfId="0" applyFont="1" applyAlignment="1" applyProtection="1">
      <alignment horizontal="left" vertical="center"/>
    </xf>
    <xf numFmtId="0" fontId="28" fillId="0" borderId="0" xfId="0" applyFont="1" applyBorder="1" applyAlignment="1" applyProtection="1">
      <alignment vertical="center" shrinkToFit="1"/>
    </xf>
    <xf numFmtId="0" fontId="1" fillId="0" borderId="0" xfId="0" applyFont="1" applyBorder="1" applyAlignment="1" applyProtection="1">
      <alignment vertical="center" shrinkToFit="1"/>
    </xf>
    <xf numFmtId="0" fontId="2" fillId="0" borderId="0" xfId="0" applyFont="1" applyBorder="1" applyAlignment="1" applyProtection="1">
      <alignment vertical="center"/>
      <protection locked="0"/>
    </xf>
    <xf numFmtId="0" fontId="2"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31" fillId="0" borderId="0" xfId="0" applyFont="1" applyAlignment="1" applyProtection="1">
      <alignment horizontal="left" vertical="center"/>
      <protection hidden="1"/>
    </xf>
    <xf numFmtId="0" fontId="32" fillId="0" borderId="0" xfId="0" applyFont="1" applyAlignment="1" applyProtection="1">
      <alignment horizontal="right" vertical="center"/>
      <protection hidden="1"/>
    </xf>
    <xf numFmtId="49" fontId="12" fillId="0" borderId="0" xfId="0" applyNumberFormat="1" applyFont="1" applyAlignment="1" applyProtection="1">
      <alignment horizontal="center" vertical="center"/>
      <protection hidden="1"/>
    </xf>
    <xf numFmtId="49" fontId="33" fillId="0" borderId="0" xfId="0" applyNumberFormat="1" applyFont="1" applyAlignment="1" applyProtection="1">
      <alignment horizontal="center" vertical="center"/>
      <protection hidden="1"/>
    </xf>
    <xf numFmtId="177" fontId="33" fillId="0" borderId="0" xfId="1" applyNumberFormat="1" applyFont="1" applyAlignment="1" applyProtection="1">
      <alignment horizontal="right" vertical="center"/>
      <protection hidden="1"/>
    </xf>
    <xf numFmtId="49" fontId="14" fillId="0" borderId="41" xfId="0" applyNumberFormat="1" applyFont="1" applyBorder="1" applyAlignment="1" applyProtection="1">
      <alignment horizontal="center" vertical="center" wrapText="1"/>
      <protection hidden="1"/>
    </xf>
    <xf numFmtId="49" fontId="32" fillId="0" borderId="41" xfId="0" applyNumberFormat="1" applyFont="1" applyBorder="1" applyAlignment="1" applyProtection="1">
      <alignment horizontal="center" vertical="center" wrapText="1"/>
      <protection hidden="1"/>
    </xf>
    <xf numFmtId="0" fontId="32" fillId="0" borderId="41" xfId="0" applyFont="1" applyBorder="1" applyAlignment="1" applyProtection="1">
      <alignment horizontal="center" vertical="center" wrapText="1"/>
      <protection hidden="1"/>
    </xf>
    <xf numFmtId="177" fontId="32" fillId="0" borderId="41" xfId="1" applyNumberFormat="1" applyFont="1" applyBorder="1" applyAlignment="1" applyProtection="1">
      <alignment horizontal="center" vertical="center" wrapText="1"/>
      <protection hidden="1"/>
    </xf>
    <xf numFmtId="0" fontId="32" fillId="3" borderId="41" xfId="0" applyFont="1" applyFill="1" applyBorder="1" applyAlignment="1" applyProtection="1">
      <alignment horizontal="left" vertical="center" wrapText="1"/>
      <protection hidden="1"/>
    </xf>
    <xf numFmtId="178" fontId="35" fillId="0" borderId="41" xfId="0" applyNumberFormat="1" applyFont="1" applyBorder="1" applyAlignment="1" applyProtection="1">
      <alignment horizontal="center" vertical="center" wrapText="1"/>
      <protection hidden="1"/>
    </xf>
    <xf numFmtId="0" fontId="36" fillId="0" borderId="41" xfId="0" applyFont="1" applyFill="1" applyBorder="1" applyAlignment="1" applyProtection="1">
      <alignment horizontal="center" vertical="center" shrinkToFit="1"/>
      <protection hidden="1"/>
    </xf>
    <xf numFmtId="0" fontId="36" fillId="0" borderId="41" xfId="0" applyFont="1" applyFill="1" applyBorder="1" applyAlignment="1" applyProtection="1">
      <alignment horizontal="left" vertical="center" shrinkToFit="1"/>
      <protection hidden="1"/>
    </xf>
    <xf numFmtId="177" fontId="36" fillId="0" borderId="41" xfId="0" applyNumberFormat="1" applyFont="1" applyFill="1" applyBorder="1" applyAlignment="1" applyProtection="1">
      <alignment horizontal="right" vertical="center" shrinkToFit="1"/>
      <protection hidden="1"/>
    </xf>
    <xf numFmtId="0" fontId="37" fillId="0" borderId="0" xfId="0" applyFont="1" applyAlignment="1" applyProtection="1">
      <alignment horizontal="left" vertical="center"/>
      <protection hidden="1"/>
    </xf>
    <xf numFmtId="178" fontId="19" fillId="0" borderId="41" xfId="0" applyNumberFormat="1" applyFont="1" applyBorder="1" applyAlignment="1" applyProtection="1">
      <alignment horizontal="center" vertical="center" wrapText="1"/>
      <protection hidden="1"/>
    </xf>
    <xf numFmtId="0" fontId="38" fillId="0" borderId="41"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left" vertical="center" shrinkToFit="1"/>
      <protection hidden="1"/>
    </xf>
    <xf numFmtId="177" fontId="38" fillId="0" borderId="41" xfId="0" applyNumberFormat="1" applyFont="1" applyFill="1" applyBorder="1" applyAlignment="1" applyProtection="1">
      <alignment horizontal="right" vertical="center" shrinkToFit="1"/>
      <protection hidden="1"/>
    </xf>
    <xf numFmtId="0" fontId="31" fillId="0" borderId="0" xfId="0" applyFont="1" applyFill="1" applyAlignment="1" applyProtection="1">
      <alignment horizontal="left" vertical="center"/>
      <protection hidden="1"/>
    </xf>
    <xf numFmtId="0" fontId="37" fillId="0" borderId="0" xfId="0" applyFont="1" applyFill="1" applyAlignment="1" applyProtection="1">
      <alignment horizontal="left" vertical="center"/>
      <protection hidden="1"/>
    </xf>
    <xf numFmtId="38" fontId="39" fillId="3" borderId="41" xfId="1" applyFont="1" applyFill="1" applyBorder="1" applyAlignment="1" applyProtection="1">
      <alignment horizontal="left" vertical="center" wrapText="1" shrinkToFit="1"/>
      <protection hidden="1"/>
    </xf>
    <xf numFmtId="177" fontId="39" fillId="3" borderId="41" xfId="1" applyNumberFormat="1" applyFont="1" applyFill="1" applyBorder="1" applyAlignment="1" applyProtection="1">
      <alignment horizontal="right" vertical="center" shrinkToFit="1"/>
      <protection hidden="1"/>
    </xf>
    <xf numFmtId="0" fontId="36" fillId="0" borderId="41" xfId="0" applyFont="1" applyFill="1" applyBorder="1" applyAlignment="1" applyProtection="1">
      <alignment horizontal="center" vertical="center" wrapText="1" shrinkToFit="1"/>
      <protection hidden="1"/>
    </xf>
    <xf numFmtId="0" fontId="36" fillId="0" borderId="41" xfId="0" applyFont="1" applyFill="1" applyBorder="1" applyAlignment="1" applyProtection="1">
      <alignment horizontal="left" vertical="center" wrapText="1" shrinkToFit="1"/>
      <protection hidden="1"/>
    </xf>
    <xf numFmtId="0" fontId="38" fillId="0" borderId="41" xfId="0" applyFont="1" applyFill="1" applyBorder="1" applyAlignment="1" applyProtection="1">
      <alignment horizontal="center" vertical="center" wrapText="1" shrinkToFit="1"/>
      <protection hidden="1"/>
    </xf>
    <xf numFmtId="0" fontId="38" fillId="0" borderId="41" xfId="0" applyFont="1" applyFill="1" applyBorder="1" applyAlignment="1" applyProtection="1">
      <alignment horizontal="left" vertical="center" wrapText="1" shrinkToFit="1"/>
      <protection hidden="1"/>
    </xf>
    <xf numFmtId="0" fontId="40" fillId="0" borderId="0" xfId="0" applyFont="1" applyAlignment="1" applyProtection="1">
      <alignment horizontal="left" vertical="center"/>
      <protection hidden="1"/>
    </xf>
    <xf numFmtId="178" fontId="35" fillId="0" borderId="41" xfId="0" applyNumberFormat="1" applyFont="1" applyFill="1" applyBorder="1" applyAlignment="1" applyProtection="1">
      <alignment horizontal="center" vertical="center" wrapText="1"/>
      <protection hidden="1"/>
    </xf>
    <xf numFmtId="0" fontId="39" fillId="3" borderId="41" xfId="0" applyFont="1" applyFill="1" applyBorder="1" applyAlignment="1" applyProtection="1">
      <alignment horizontal="left" vertical="center" wrapText="1"/>
      <protection hidden="1"/>
    </xf>
    <xf numFmtId="0" fontId="17" fillId="0" borderId="41" xfId="0" applyFont="1" applyBorder="1" applyAlignment="1">
      <alignment horizontal="left" vertical="center"/>
    </xf>
    <xf numFmtId="0" fontId="19" fillId="0" borderId="41" xfId="3" applyFont="1" applyFill="1" applyBorder="1" applyAlignment="1">
      <alignment horizontal="center" vertical="center"/>
    </xf>
    <xf numFmtId="0" fontId="35" fillId="0" borderId="41" xfId="3" applyFont="1" applyFill="1" applyBorder="1" applyAlignment="1">
      <alignment horizontal="center" vertical="center"/>
    </xf>
    <xf numFmtId="0" fontId="41" fillId="0" borderId="0" xfId="0" applyFont="1" applyAlignment="1">
      <alignment horizontal="left" vertical="center"/>
    </xf>
    <xf numFmtId="0" fontId="42" fillId="0" borderId="0" xfId="0" applyFont="1">
      <alignment vertical="center"/>
    </xf>
    <xf numFmtId="0" fontId="35" fillId="0" borderId="41" xfId="0" applyNumberFormat="1" applyFont="1" applyBorder="1" applyAlignment="1" applyProtection="1">
      <alignment horizontal="center" vertical="center" wrapText="1"/>
      <protection hidden="1"/>
    </xf>
    <xf numFmtId="0" fontId="43" fillId="0" borderId="0" xfId="0" applyFont="1" applyAlignment="1" applyProtection="1">
      <alignment horizontal="left" vertical="center"/>
      <protection hidden="1"/>
    </xf>
    <xf numFmtId="0" fontId="33" fillId="0" borderId="0" xfId="0" applyFont="1" applyAlignment="1" applyProtection="1">
      <alignment horizontal="left" vertical="center"/>
      <protection hidden="1"/>
    </xf>
    <xf numFmtId="0" fontId="44" fillId="0" borderId="0" xfId="0" applyFont="1" applyAlignment="1">
      <alignment horizontal="left" vertical="center"/>
    </xf>
    <xf numFmtId="0" fontId="19" fillId="0" borderId="41" xfId="0" applyNumberFormat="1" applyFont="1" applyBorder="1" applyAlignment="1" applyProtection="1">
      <alignment horizontal="center" vertical="center" wrapText="1"/>
      <protection hidden="1"/>
    </xf>
    <xf numFmtId="0" fontId="1" fillId="0" borderId="0" xfId="0" applyFont="1" applyProtection="1">
      <alignment vertical="center"/>
      <protection hidden="1"/>
    </xf>
    <xf numFmtId="0" fontId="45" fillId="0" borderId="0" xfId="0" applyFont="1" applyProtection="1">
      <alignment vertical="center"/>
      <protection hidden="1"/>
    </xf>
    <xf numFmtId="0" fontId="0" fillId="0" borderId="0" xfId="0" applyFont="1" applyProtection="1">
      <alignment vertical="center"/>
      <protection hidden="1"/>
    </xf>
    <xf numFmtId="0" fontId="35" fillId="0" borderId="9" xfId="0" applyFont="1" applyFill="1" applyBorder="1" applyAlignment="1">
      <alignment horizontal="center" vertical="center"/>
    </xf>
    <xf numFmtId="49" fontId="46" fillId="0" borderId="0" xfId="0" applyNumberFormat="1" applyFont="1" applyAlignment="1" applyProtection="1">
      <alignment horizontal="left" vertical="center"/>
      <protection hidden="1"/>
    </xf>
    <xf numFmtId="0" fontId="47" fillId="0" borderId="0" xfId="0" applyFont="1" applyAlignment="1" applyProtection="1">
      <alignment horizontal="left" vertical="center"/>
      <protection hidden="1"/>
    </xf>
    <xf numFmtId="0" fontId="36" fillId="0" borderId="5" xfId="0" applyFont="1" applyFill="1" applyBorder="1" applyAlignment="1" applyProtection="1">
      <alignment horizontal="left" vertical="center" wrapText="1" shrinkToFit="1"/>
      <protection hidden="1"/>
    </xf>
    <xf numFmtId="177" fontId="36" fillId="0" borderId="5" xfId="0" applyNumberFormat="1" applyFont="1" applyFill="1" applyBorder="1" applyAlignment="1" applyProtection="1">
      <alignment horizontal="right" vertical="center" shrinkToFit="1"/>
      <protection hidden="1"/>
    </xf>
    <xf numFmtId="49" fontId="48" fillId="0" borderId="0" xfId="0" applyNumberFormat="1" applyFont="1" applyAlignment="1" applyProtection="1">
      <alignment horizontal="left" vertical="center"/>
      <protection hidden="1"/>
    </xf>
    <xf numFmtId="0" fontId="33" fillId="0" borderId="0" xfId="0" applyFont="1" applyFill="1" applyBorder="1" applyAlignment="1" applyProtection="1">
      <alignment horizontal="left" vertical="center" wrapText="1" shrinkToFit="1"/>
      <protection hidden="1"/>
    </xf>
    <xf numFmtId="177" fontId="33" fillId="0" borderId="0" xfId="0" applyNumberFormat="1" applyFont="1" applyFill="1" applyBorder="1" applyAlignment="1" applyProtection="1">
      <alignment horizontal="right" vertical="center" shrinkToFit="1"/>
      <protection hidden="1"/>
    </xf>
    <xf numFmtId="0" fontId="49" fillId="0" borderId="0" xfId="0" applyFont="1" applyBorder="1" applyAlignment="1" applyProtection="1">
      <alignment vertical="center"/>
      <protection hidden="1"/>
    </xf>
    <xf numFmtId="0" fontId="31" fillId="0" borderId="0" xfId="0" applyFont="1" applyBorder="1" applyAlignment="1" applyProtection="1">
      <alignment horizontal="left" vertical="center"/>
      <protection hidden="1"/>
    </xf>
    <xf numFmtId="0" fontId="37" fillId="0" borderId="0" xfId="0" applyFont="1" applyBorder="1" applyAlignment="1" applyProtection="1">
      <alignment horizontal="left" vertical="center"/>
      <protection hidden="1"/>
    </xf>
    <xf numFmtId="0" fontId="13" fillId="0" borderId="0" xfId="0" applyFont="1" applyBorder="1" applyAlignment="1" applyProtection="1">
      <alignment vertical="center" shrinkToFit="1"/>
      <protection hidden="1"/>
    </xf>
    <xf numFmtId="0" fontId="50" fillId="0" borderId="0" xfId="0" applyFont="1" applyBorder="1" applyAlignment="1" applyProtection="1">
      <alignment horizontal="left" vertical="center"/>
      <protection hidden="1"/>
    </xf>
    <xf numFmtId="0" fontId="51" fillId="0" borderId="0" xfId="0" applyFont="1" applyBorder="1" applyAlignment="1" applyProtection="1">
      <alignment horizontal="left" vertical="center"/>
      <protection hidden="1"/>
    </xf>
    <xf numFmtId="49" fontId="0" fillId="0" borderId="0" xfId="0" applyNumberFormat="1" applyFont="1" applyAlignment="1" applyProtection="1">
      <alignment horizontal="center" vertical="center"/>
      <protection hidden="1"/>
    </xf>
    <xf numFmtId="177" fontId="31" fillId="0" borderId="0" xfId="1" applyNumberFormat="1" applyFont="1" applyAlignment="1" applyProtection="1">
      <alignment horizontal="right" vertical="center"/>
      <protection hidden="1"/>
    </xf>
    <xf numFmtId="49" fontId="31" fillId="0" borderId="0" xfId="0" applyNumberFormat="1"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31" fillId="0" borderId="0" xfId="0" applyFont="1" applyAlignment="1" applyProtection="1">
      <alignment horizontal="right" vertical="center"/>
      <protection hidden="1"/>
    </xf>
    <xf numFmtId="0" fontId="52" fillId="4" borderId="41" xfId="3" applyFont="1" applyFill="1" applyBorder="1" applyAlignment="1">
      <alignment horizontal="center" vertical="center"/>
    </xf>
    <xf numFmtId="0" fontId="52" fillId="4" borderId="41" xfId="3" applyFont="1" applyFill="1" applyBorder="1" applyAlignment="1">
      <alignment horizontal="center" vertical="center" wrapText="1"/>
    </xf>
    <xf numFmtId="0" fontId="52" fillId="4" borderId="41" xfId="3" applyFont="1" applyFill="1" applyBorder="1" applyAlignment="1">
      <alignment horizontal="center" vertical="center" shrinkToFit="1"/>
    </xf>
    <xf numFmtId="0" fontId="53" fillId="4" borderId="41" xfId="3" applyFont="1" applyFill="1" applyBorder="1" applyAlignment="1">
      <alignment horizontal="center" vertical="center" shrinkToFit="1"/>
    </xf>
    <xf numFmtId="38" fontId="52" fillId="4" borderId="41" xfId="1" applyFont="1" applyFill="1" applyBorder="1" applyAlignment="1">
      <alignment vertical="center" wrapText="1"/>
    </xf>
    <xf numFmtId="0" fontId="52" fillId="4" borderId="42" xfId="3" applyFont="1" applyFill="1" applyBorder="1" applyAlignment="1">
      <alignment horizontal="center" vertical="center" wrapText="1"/>
    </xf>
    <xf numFmtId="14" fontId="52" fillId="4" borderId="42" xfId="3" applyNumberFormat="1" applyFont="1" applyFill="1" applyBorder="1" applyAlignment="1">
      <alignment horizontal="center" vertical="center" wrapText="1"/>
    </xf>
    <xf numFmtId="0" fontId="53" fillId="4" borderId="43" xfId="0" applyFont="1" applyFill="1" applyBorder="1">
      <alignment vertical="center"/>
    </xf>
    <xf numFmtId="0" fontId="53" fillId="4" borderId="42" xfId="0" applyFont="1" applyFill="1" applyBorder="1">
      <alignment vertical="center"/>
    </xf>
    <xf numFmtId="0" fontId="52" fillId="4" borderId="42" xfId="3" applyFont="1" applyFill="1" applyBorder="1">
      <alignment vertical="center"/>
    </xf>
    <xf numFmtId="0" fontId="52" fillId="4" borderId="42" xfId="0" applyFont="1" applyFill="1" applyBorder="1">
      <alignment vertical="center"/>
    </xf>
    <xf numFmtId="0" fontId="0" fillId="4" borderId="0" xfId="0" applyFill="1">
      <alignment vertical="center"/>
    </xf>
    <xf numFmtId="0" fontId="0" fillId="0" borderId="41" xfId="0" applyFill="1" applyBorder="1">
      <alignment vertical="center"/>
    </xf>
    <xf numFmtId="0" fontId="0" fillId="0" borderId="41" xfId="0" applyFill="1" applyBorder="1" applyAlignment="1">
      <alignment vertical="center" shrinkToFit="1"/>
    </xf>
    <xf numFmtId="0" fontId="1" fillId="0" borderId="41" xfId="0" applyFont="1" applyFill="1" applyBorder="1" applyAlignment="1">
      <alignment vertical="center" shrinkToFit="1"/>
    </xf>
    <xf numFmtId="38" fontId="1" fillId="0" borderId="41" xfId="1" applyFont="1" applyFill="1" applyBorder="1" applyAlignment="1">
      <alignment vertical="center"/>
    </xf>
    <xf numFmtId="0" fontId="0" fillId="0" borderId="0" xfId="0" applyFill="1">
      <alignment vertical="center"/>
    </xf>
    <xf numFmtId="14" fontId="0" fillId="0" borderId="0" xfId="0" applyNumberFormat="1" applyFill="1">
      <alignment vertical="center"/>
    </xf>
    <xf numFmtId="0" fontId="0" fillId="0" borderId="41" xfId="0" applyFont="1" applyFill="1" applyBorder="1" applyAlignment="1">
      <alignment vertical="center" shrinkToFit="1"/>
    </xf>
    <xf numFmtId="0" fontId="12" fillId="0" borderId="41" xfId="0" applyFont="1" applyFill="1" applyBorder="1" applyAlignment="1">
      <alignment vertical="center" shrinkToFit="1"/>
    </xf>
    <xf numFmtId="0" fontId="0" fillId="0" borderId="41" xfId="0" applyFont="1" applyFill="1" applyBorder="1">
      <alignment vertical="center"/>
    </xf>
    <xf numFmtId="0" fontId="24" fillId="0" borderId="41" xfId="0" applyFont="1" applyFill="1" applyBorder="1">
      <alignment vertical="center"/>
    </xf>
    <xf numFmtId="0" fontId="24" fillId="0" borderId="0" xfId="0" applyFont="1" applyFill="1">
      <alignment vertical="center"/>
    </xf>
    <xf numFmtId="14" fontId="24" fillId="0" borderId="0" xfId="0" applyNumberFormat="1" applyFont="1" applyFill="1">
      <alignment vertical="center"/>
    </xf>
    <xf numFmtId="0" fontId="1" fillId="0" borderId="41" xfId="0" applyFont="1" applyFill="1" applyBorder="1">
      <alignment vertical="center"/>
    </xf>
    <xf numFmtId="38" fontId="1" fillId="0" borderId="41" xfId="1" applyFont="1" applyFill="1" applyBorder="1">
      <alignment vertical="center"/>
    </xf>
    <xf numFmtId="0" fontId="1" fillId="0" borderId="41" xfId="0" applyFont="1" applyFill="1" applyBorder="1" applyAlignment="1">
      <alignment vertical="center" wrapText="1" shrinkToFit="1"/>
    </xf>
    <xf numFmtId="0" fontId="17" fillId="0" borderId="41" xfId="0" applyFont="1" applyFill="1" applyBorder="1" applyAlignment="1">
      <alignment vertical="center" shrinkToFit="1"/>
    </xf>
    <xf numFmtId="0" fontId="47" fillId="0" borderId="41" xfId="0" applyFont="1" applyFill="1" applyBorder="1" applyAlignment="1" applyProtection="1">
      <alignment horizontal="left" vertical="center"/>
      <protection hidden="1"/>
    </xf>
    <xf numFmtId="0" fontId="31" fillId="0" borderId="41" xfId="0" applyFont="1" applyFill="1" applyBorder="1" applyAlignment="1" applyProtection="1">
      <alignment horizontal="left" vertical="center"/>
      <protection hidden="1"/>
    </xf>
    <xf numFmtId="0" fontId="55" fillId="0" borderId="41" xfId="0" applyFont="1" applyFill="1" applyBorder="1" applyAlignment="1">
      <alignment vertical="center" shrinkToFit="1"/>
    </xf>
    <xf numFmtId="0" fontId="47" fillId="0" borderId="41" xfId="0" applyFont="1" applyFill="1" applyBorder="1" applyAlignment="1" applyProtection="1">
      <alignment horizontal="left" vertical="center" shrinkToFit="1"/>
      <protection hidden="1"/>
    </xf>
    <xf numFmtId="0" fontId="56" fillId="0" borderId="41" xfId="0" applyFont="1" applyFill="1" applyBorder="1" applyAlignment="1">
      <alignment shrinkToFit="1"/>
    </xf>
    <xf numFmtId="0" fontId="56" fillId="0" borderId="41" xfId="0" applyFont="1" applyFill="1" applyBorder="1" applyAlignment="1">
      <alignment horizontal="left" shrinkToFit="1"/>
    </xf>
    <xf numFmtId="0" fontId="55" fillId="0" borderId="41" xfId="0" applyFont="1" applyFill="1" applyBorder="1">
      <alignment vertical="center"/>
    </xf>
    <xf numFmtId="0" fontId="2" fillId="0" borderId="41" xfId="0" applyFont="1" applyFill="1" applyBorder="1">
      <alignment vertical="center"/>
    </xf>
    <xf numFmtId="0" fontId="57" fillId="0" borderId="41" xfId="0" applyFont="1" applyFill="1" applyBorder="1">
      <alignment vertical="center"/>
    </xf>
    <xf numFmtId="0" fontId="2" fillId="0" borderId="41" xfId="0" applyFont="1" applyFill="1" applyBorder="1" applyAlignment="1">
      <alignment shrinkToFit="1"/>
    </xf>
    <xf numFmtId="38" fontId="2" fillId="0" borderId="41" xfId="1" applyFont="1" applyFill="1" applyBorder="1" applyAlignment="1">
      <alignment vertical="center"/>
    </xf>
    <xf numFmtId="0" fontId="2" fillId="0" borderId="0" xfId="0" applyFont="1" applyFill="1" applyBorder="1">
      <alignment vertical="center"/>
    </xf>
    <xf numFmtId="0" fontId="0" fillId="0" borderId="0" xfId="0" applyFill="1" applyBorder="1">
      <alignment vertical="center"/>
    </xf>
    <xf numFmtId="0" fontId="0" fillId="0" borderId="9" xfId="0" applyFill="1" applyBorder="1">
      <alignment vertical="center"/>
    </xf>
    <xf numFmtId="0" fontId="55" fillId="0" borderId="9" xfId="0" applyFont="1" applyFill="1" applyBorder="1">
      <alignment vertical="center"/>
    </xf>
    <xf numFmtId="0" fontId="0" fillId="0" borderId="9" xfId="0" applyFill="1" applyBorder="1" applyAlignment="1">
      <alignment vertical="center" shrinkToFit="1"/>
    </xf>
    <xf numFmtId="0" fontId="1" fillId="0" borderId="9" xfId="0" applyFont="1" applyFill="1" applyBorder="1" applyAlignment="1">
      <alignment vertical="center" shrinkToFit="1"/>
    </xf>
    <xf numFmtId="38" fontId="2" fillId="0" borderId="9" xfId="1" applyFont="1" applyFill="1" applyBorder="1" applyAlignment="1">
      <alignment vertical="center"/>
    </xf>
    <xf numFmtId="0" fontId="2" fillId="0" borderId="9" xfId="0" applyFont="1" applyFill="1" applyBorder="1">
      <alignment vertical="center"/>
    </xf>
    <xf numFmtId="3" fontId="17" fillId="0" borderId="41" xfId="1" quotePrefix="1" applyNumberFormat="1" applyFont="1" applyBorder="1" applyAlignment="1" applyProtection="1">
      <alignment horizontal="right" vertical="center"/>
      <protection hidden="1"/>
    </xf>
    <xf numFmtId="0" fontId="0" fillId="0" borderId="0" xfId="0" applyFill="1" applyAlignment="1">
      <alignment vertical="center" shrinkToFit="1"/>
    </xf>
    <xf numFmtId="0" fontId="1" fillId="0" borderId="0" xfId="0" applyFont="1" applyFill="1" applyAlignment="1">
      <alignment vertical="center" shrinkToFit="1"/>
    </xf>
    <xf numFmtId="38" fontId="1" fillId="0" borderId="0" xfId="1" applyFont="1" applyFill="1" applyAlignment="1">
      <alignment vertical="center"/>
    </xf>
    <xf numFmtId="0" fontId="58" fillId="0" borderId="0" xfId="0" applyFont="1" applyAlignment="1">
      <alignment horizontal="left" vertical="center"/>
    </xf>
    <xf numFmtId="0" fontId="1" fillId="0" borderId="0" xfId="0" applyFont="1">
      <alignment vertical="center"/>
    </xf>
    <xf numFmtId="0" fontId="59" fillId="0" borderId="0" xfId="0" applyFont="1" applyAlignment="1">
      <alignment horizontal="left" vertical="center"/>
    </xf>
    <xf numFmtId="0" fontId="60" fillId="0" borderId="0" xfId="0" applyFont="1">
      <alignment vertical="center"/>
    </xf>
    <xf numFmtId="0" fontId="61" fillId="0" borderId="41" xfId="0" applyFont="1" applyBorder="1" applyAlignment="1">
      <alignment horizontal="center" vertical="center"/>
    </xf>
    <xf numFmtId="0" fontId="62" fillId="0" borderId="41" xfId="0" applyFont="1" applyBorder="1" applyAlignment="1">
      <alignment horizontal="center" vertical="center"/>
    </xf>
    <xf numFmtId="0" fontId="61" fillId="0" borderId="41" xfId="0" applyFont="1" applyBorder="1" applyAlignment="1">
      <alignment horizontal="left" vertical="center"/>
    </xf>
    <xf numFmtId="0" fontId="61" fillId="0" borderId="41" xfId="0" applyFont="1" applyBorder="1" applyAlignment="1">
      <alignment horizontal="right" vertical="center"/>
    </xf>
    <xf numFmtId="0" fontId="63" fillId="0" borderId="41" xfId="0" applyFont="1" applyBorder="1" applyAlignment="1">
      <alignment horizontal="left" vertical="center" wrapText="1"/>
    </xf>
    <xf numFmtId="179" fontId="61" fillId="0" borderId="41" xfId="1" applyNumberFormat="1" applyFont="1" applyBorder="1" applyAlignment="1">
      <alignment horizontal="right" vertical="center"/>
    </xf>
    <xf numFmtId="0" fontId="2" fillId="0" borderId="0" xfId="0" applyFont="1">
      <alignment vertical="center"/>
    </xf>
    <xf numFmtId="0" fontId="45" fillId="5" borderId="41" xfId="0" applyFont="1" applyFill="1" applyBorder="1" applyAlignment="1">
      <alignment horizontal="center" vertical="center"/>
    </xf>
    <xf numFmtId="0" fontId="0" fillId="3" borderId="41" xfId="0" applyFill="1" applyBorder="1" applyAlignment="1">
      <alignment horizontal="center" vertical="center"/>
    </xf>
    <xf numFmtId="0" fontId="0" fillId="6" borderId="41" xfId="0" applyFill="1" applyBorder="1">
      <alignment vertical="center"/>
    </xf>
    <xf numFmtId="0" fontId="0" fillId="0" borderId="41" xfId="0" applyBorder="1" applyAlignment="1">
      <alignment horizontal="center" vertical="center"/>
    </xf>
    <xf numFmtId="0" fontId="0" fillId="0" borderId="41" xfId="0" applyBorder="1">
      <alignment vertical="center"/>
    </xf>
    <xf numFmtId="0" fontId="1" fillId="0" borderId="41" xfId="0" applyFont="1" applyBorder="1">
      <alignment vertical="center"/>
    </xf>
    <xf numFmtId="0" fontId="33" fillId="0" borderId="41" xfId="0" applyFont="1" applyBorder="1" applyAlignment="1" applyProtection="1">
      <alignment horizontal="center" vertical="center"/>
      <protection hidden="1"/>
    </xf>
  </cellXfs>
  <cellStyles count="4">
    <cellStyle name="ハイパーリンク" xfId="2" builtinId="8"/>
    <cellStyle name="桁区切り" xfId="1" builtinId="6"/>
    <cellStyle name="標準" xfId="0" builtinId="0"/>
    <cellStyle name="標準 3" xfId="3"/>
  </cellStyles>
  <dxfs count="4">
    <dxf>
      <font>
        <color rgb="FFFFFFCC"/>
      </font>
    </dxf>
    <dxf>
      <font>
        <color rgb="FFFF0000"/>
      </font>
    </dxf>
    <dxf>
      <font>
        <color rgb="FFFFFFCC"/>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51</xdr:row>
          <xdr:rowOff>57150</xdr:rowOff>
        </xdr:from>
        <xdr:to>
          <xdr:col>28</xdr:col>
          <xdr:colOff>104775</xdr:colOff>
          <xdr:row>51</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13252</xdr:colOff>
      <xdr:row>44</xdr:row>
      <xdr:rowOff>19050</xdr:rowOff>
    </xdr:from>
    <xdr:to>
      <xdr:col>34</xdr:col>
      <xdr:colOff>137078</xdr:colOff>
      <xdr:row>48</xdr:row>
      <xdr:rowOff>38099</xdr:rowOff>
    </xdr:to>
    <xdr:sp macro="" textlink="">
      <xdr:nvSpPr>
        <xdr:cNvPr id="3" name="角丸四角形 2"/>
        <xdr:cNvSpPr/>
      </xdr:nvSpPr>
      <xdr:spPr>
        <a:xfrm>
          <a:off x="13252" y="10868025"/>
          <a:ext cx="6896101" cy="666749"/>
        </a:xfrm>
        <a:prstGeom prst="roundRect">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_&#30740;&#31350;&#20225;&#30011;&#37096;/22_&#25216;&#34899;&#25512;&#36914;&#35506;/450_&#20986;&#29256;&#20107;&#26989;/120_&#21508;&#31278;&#27096;&#24335;/100_&#35211;&#31309;&#20381;&#38972;&#26360;&#12289;&#36092;&#20837;&#30003;&#36796;&#26360;&#12289;&#26360;&#31821;&#19968;&#35239;&#34920;&#12289;&#23451;&#21517;&#30906;&#35469;&#12471;&#12540;&#12488;/03_&#32232;&#38598;&#29992;/&#32232;&#38598;&#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fsl02\20_&#30740;&#31350;&#20225;&#30011;&#37096;\23_&#25216;&#34899;&#25512;&#36914;&#35506;\450_&#20986;&#29256;&#20107;&#26989;\120_&#21508;&#31278;&#27096;&#24335;\100_&#26360;&#31821;&#36092;&#20837;&#30003;&#36796;&#26360;&#20803;&#12487;&#12540;&#12479;\H26.10.21~&#26045;&#35373;&#20998;&#23550;&#24540;\&#26360;&#31821;&#36092;&#20837;&#30003;&#36796;&#26360;(&#24460;&#25173;&#12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前払）"/>
      <sheetName val="見積依頼書（後払）"/>
      <sheetName val="購入申込書（前払）"/>
      <sheetName val="購入申込書（後払)"/>
      <sheetName val="書籍一覧表"/>
      <sheetName val="コード表"/>
      <sheetName val="送料"/>
      <sheetName val="リスト"/>
      <sheetName val="×配送料"/>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後払い販売の流れ"/>
      <sheetName val="後払い販売の確認事項"/>
      <sheetName val="購入申込書 (後払い)"/>
      <sheetName val="購入申込書(2枚目)"/>
      <sheetName val="書籍一覧表"/>
      <sheetName val="リスト"/>
      <sheetName val="コード表"/>
    </sheetNames>
    <sheetDataSet>
      <sheetData sheetId="0"/>
      <sheetData sheetId="1"/>
      <sheetData sheetId="2"/>
      <sheetData sheetId="3"/>
      <sheetData sheetId="4"/>
      <sheetData sheetId="5">
        <row r="2">
          <cell r="A2">
            <v>26</v>
          </cell>
          <cell r="B2">
            <v>1</v>
          </cell>
          <cell r="C2">
            <v>1</v>
          </cell>
          <cell r="D2" t="str">
            <v>北海道</v>
          </cell>
          <cell r="E2">
            <v>1</v>
          </cell>
        </row>
        <row r="3">
          <cell r="A3">
            <v>27</v>
          </cell>
          <cell r="B3">
            <v>2</v>
          </cell>
          <cell r="C3">
            <v>2</v>
          </cell>
          <cell r="D3" t="str">
            <v>青森県</v>
          </cell>
          <cell r="E3">
            <v>2</v>
          </cell>
        </row>
        <row r="4">
          <cell r="B4">
            <v>3</v>
          </cell>
          <cell r="C4">
            <v>3</v>
          </cell>
          <cell r="D4" t="str">
            <v>秋田県</v>
          </cell>
          <cell r="E4">
            <v>3</v>
          </cell>
        </row>
        <row r="5">
          <cell r="B5">
            <v>4</v>
          </cell>
          <cell r="C5">
            <v>4</v>
          </cell>
          <cell r="D5" t="str">
            <v>岩手県</v>
          </cell>
          <cell r="E5">
            <v>4</v>
          </cell>
        </row>
        <row r="6">
          <cell r="B6">
            <v>5</v>
          </cell>
          <cell r="C6">
            <v>5</v>
          </cell>
          <cell r="D6" t="str">
            <v>宮城県</v>
          </cell>
          <cell r="E6">
            <v>5</v>
          </cell>
        </row>
        <row r="7">
          <cell r="B7">
            <v>6</v>
          </cell>
          <cell r="C7">
            <v>6</v>
          </cell>
          <cell r="D7" t="str">
            <v>山形県</v>
          </cell>
          <cell r="E7">
            <v>6</v>
          </cell>
        </row>
        <row r="8">
          <cell r="B8">
            <v>7</v>
          </cell>
          <cell r="C8">
            <v>7</v>
          </cell>
          <cell r="D8" t="str">
            <v>福島県</v>
          </cell>
          <cell r="E8">
            <v>7</v>
          </cell>
        </row>
        <row r="9">
          <cell r="B9">
            <v>8</v>
          </cell>
          <cell r="C9">
            <v>8</v>
          </cell>
          <cell r="D9" t="str">
            <v>茨城県</v>
          </cell>
          <cell r="E9">
            <v>8</v>
          </cell>
        </row>
        <row r="10">
          <cell r="B10">
            <v>9</v>
          </cell>
          <cell r="C10">
            <v>9</v>
          </cell>
          <cell r="D10" t="str">
            <v>栃木県</v>
          </cell>
          <cell r="E10">
            <v>9</v>
          </cell>
        </row>
        <row r="11">
          <cell r="B11">
            <v>10</v>
          </cell>
          <cell r="C11">
            <v>10</v>
          </cell>
          <cell r="D11" t="str">
            <v>群馬県</v>
          </cell>
          <cell r="E11">
            <v>10</v>
          </cell>
        </row>
        <row r="12">
          <cell r="B12">
            <v>11</v>
          </cell>
          <cell r="C12">
            <v>11</v>
          </cell>
          <cell r="D12" t="str">
            <v>埼玉県</v>
          </cell>
          <cell r="E12">
            <v>11</v>
          </cell>
        </row>
        <row r="13">
          <cell r="B13">
            <v>12</v>
          </cell>
          <cell r="C13">
            <v>12</v>
          </cell>
          <cell r="D13" t="str">
            <v>千葉県</v>
          </cell>
          <cell r="E13">
            <v>12</v>
          </cell>
        </row>
        <row r="14">
          <cell r="C14">
            <v>13</v>
          </cell>
          <cell r="D14" t="str">
            <v>神奈川県</v>
          </cell>
          <cell r="E14">
            <v>13</v>
          </cell>
        </row>
        <row r="15">
          <cell r="C15">
            <v>14</v>
          </cell>
          <cell r="D15" t="str">
            <v>東京都</v>
          </cell>
          <cell r="E15">
            <v>14</v>
          </cell>
        </row>
        <row r="16">
          <cell r="C16">
            <v>15</v>
          </cell>
          <cell r="D16" t="str">
            <v>山梨県</v>
          </cell>
          <cell r="E16">
            <v>15</v>
          </cell>
        </row>
        <row r="17">
          <cell r="C17">
            <v>16</v>
          </cell>
          <cell r="D17" t="str">
            <v>新潟県</v>
          </cell>
          <cell r="E17">
            <v>16</v>
          </cell>
        </row>
        <row r="18">
          <cell r="C18">
            <v>17</v>
          </cell>
          <cell r="D18" t="str">
            <v>長野県</v>
          </cell>
          <cell r="E18">
            <v>17</v>
          </cell>
        </row>
        <row r="19">
          <cell r="C19">
            <v>18</v>
          </cell>
          <cell r="D19" t="str">
            <v>富山県</v>
          </cell>
          <cell r="E19">
            <v>18</v>
          </cell>
        </row>
        <row r="20">
          <cell r="C20">
            <v>19</v>
          </cell>
          <cell r="D20" t="str">
            <v>石川県</v>
          </cell>
          <cell r="E20">
            <v>19</v>
          </cell>
        </row>
        <row r="21">
          <cell r="C21">
            <v>20</v>
          </cell>
          <cell r="D21" t="str">
            <v>福井県</v>
          </cell>
          <cell r="E21">
            <v>20</v>
          </cell>
        </row>
        <row r="22">
          <cell r="C22">
            <v>21</v>
          </cell>
          <cell r="D22" t="str">
            <v>静岡県</v>
          </cell>
        </row>
        <row r="23">
          <cell r="C23">
            <v>22</v>
          </cell>
          <cell r="D23" t="str">
            <v>愛知県</v>
          </cell>
        </row>
        <row r="24">
          <cell r="C24">
            <v>23</v>
          </cell>
          <cell r="D24" t="str">
            <v>岐阜県</v>
          </cell>
        </row>
        <row r="25">
          <cell r="C25">
            <v>24</v>
          </cell>
          <cell r="D25" t="str">
            <v>三重県</v>
          </cell>
        </row>
        <row r="26">
          <cell r="C26">
            <v>25</v>
          </cell>
          <cell r="D26" t="str">
            <v>京都府</v>
          </cell>
        </row>
        <row r="27">
          <cell r="C27">
            <v>26</v>
          </cell>
          <cell r="D27" t="str">
            <v>滋賀県</v>
          </cell>
        </row>
        <row r="28">
          <cell r="C28">
            <v>27</v>
          </cell>
          <cell r="D28" t="str">
            <v>奈良県</v>
          </cell>
        </row>
        <row r="29">
          <cell r="C29">
            <v>28</v>
          </cell>
          <cell r="D29" t="str">
            <v>和歌山県</v>
          </cell>
        </row>
        <row r="30">
          <cell r="C30">
            <v>29</v>
          </cell>
          <cell r="D30" t="str">
            <v>大阪府</v>
          </cell>
        </row>
        <row r="31">
          <cell r="C31">
            <v>30</v>
          </cell>
          <cell r="D31" t="str">
            <v>兵庫県</v>
          </cell>
        </row>
        <row r="32">
          <cell r="C32">
            <v>31</v>
          </cell>
          <cell r="D32" t="str">
            <v>岡山県</v>
          </cell>
        </row>
        <row r="33">
          <cell r="D33" t="str">
            <v>広島県</v>
          </cell>
        </row>
        <row r="34">
          <cell r="D34" t="str">
            <v>山口県</v>
          </cell>
        </row>
        <row r="35">
          <cell r="D35" t="str">
            <v>鳥取県</v>
          </cell>
        </row>
        <row r="36">
          <cell r="D36" t="str">
            <v>島根県</v>
          </cell>
        </row>
        <row r="37">
          <cell r="D37" t="str">
            <v>香川県</v>
          </cell>
        </row>
        <row r="38">
          <cell r="D38" t="str">
            <v>徳島県</v>
          </cell>
        </row>
        <row r="39">
          <cell r="D39" t="str">
            <v>高知県</v>
          </cell>
        </row>
        <row r="40">
          <cell r="D40" t="str">
            <v>愛媛県</v>
          </cell>
        </row>
        <row r="41">
          <cell r="D41" t="str">
            <v>福岡県</v>
          </cell>
        </row>
        <row r="42">
          <cell r="D42" t="str">
            <v>佐賀県</v>
          </cell>
        </row>
        <row r="43">
          <cell r="D43" t="str">
            <v>長崎県</v>
          </cell>
        </row>
        <row r="44">
          <cell r="D44" t="str">
            <v>熊本県</v>
          </cell>
        </row>
        <row r="45">
          <cell r="D45" t="str">
            <v>大分県</v>
          </cell>
        </row>
        <row r="46">
          <cell r="D46" t="str">
            <v>宮崎県</v>
          </cell>
        </row>
        <row r="47">
          <cell r="D47" t="str">
            <v>鹿児島県</v>
          </cell>
        </row>
        <row r="48">
          <cell r="D48" t="str">
            <v>沖縄県</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tabSelected="1" view="pageBreakPreview" zoomScaleNormal="100" zoomScaleSheetLayoutView="100" workbookViewId="0">
      <selection activeCell="E13" sqref="E13:T13"/>
    </sheetView>
  </sheetViews>
  <sheetFormatPr defaultColWidth="9" defaultRowHeight="13.5"/>
  <cols>
    <col min="1" max="13" width="2.625" style="1" customWidth="1"/>
    <col min="14" max="14" width="2.875" style="1" customWidth="1"/>
    <col min="15" max="15" width="2.625" style="1" hidden="1" customWidth="1"/>
    <col min="16" max="19" width="2.625" style="1" customWidth="1"/>
    <col min="20" max="21" width="3.375" style="1" customWidth="1"/>
    <col min="22" max="22" width="3.125" style="1" customWidth="1"/>
    <col min="23" max="38" width="2.625" style="1" customWidth="1"/>
    <col min="39" max="16384" width="9" style="1"/>
  </cols>
  <sheetData>
    <row r="1" spans="1:38" ht="5.25" customHeight="1" thickBot="1">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26.25" thickBot="1">
      <c r="A2" s="4" t="s">
        <v>0</v>
      </c>
      <c r="B2" s="5"/>
      <c r="C2" s="5"/>
      <c r="D2" s="5"/>
      <c r="E2" s="6"/>
      <c r="G2" s="2"/>
      <c r="H2" s="7" t="s">
        <v>1</v>
      </c>
      <c r="I2" s="7"/>
      <c r="J2" s="7"/>
      <c r="K2" s="7"/>
      <c r="L2" s="7"/>
      <c r="M2" s="7"/>
      <c r="N2" s="7"/>
      <c r="O2" s="7"/>
      <c r="P2" s="7"/>
      <c r="Q2" s="7"/>
      <c r="R2" s="7"/>
      <c r="S2" s="7"/>
      <c r="T2" s="7"/>
      <c r="U2" s="7"/>
      <c r="V2" s="7"/>
      <c r="W2" s="7"/>
      <c r="X2" s="7"/>
      <c r="Y2" s="7"/>
      <c r="Z2" s="7"/>
      <c r="AA2" s="7"/>
      <c r="AB2" s="7"/>
      <c r="AC2" s="8"/>
      <c r="AD2" s="9"/>
      <c r="AE2" s="9"/>
      <c r="AF2" s="9"/>
      <c r="AG2" s="9"/>
      <c r="AH2" s="9"/>
      <c r="AI2" s="9"/>
    </row>
    <row r="3" spans="1:38" ht="6.75" customHeight="1">
      <c r="A3" s="10"/>
      <c r="B3" s="2"/>
      <c r="C3" s="2"/>
      <c r="D3" s="2"/>
      <c r="E3" s="2"/>
      <c r="F3" s="2"/>
      <c r="G3" s="2"/>
      <c r="H3" s="2"/>
      <c r="I3" s="2"/>
      <c r="J3" s="2"/>
      <c r="K3" s="11"/>
      <c r="L3" s="11"/>
      <c r="M3" s="11"/>
      <c r="N3" s="11"/>
      <c r="O3" s="11"/>
      <c r="P3" s="11"/>
      <c r="Q3" s="11"/>
      <c r="R3" s="11"/>
      <c r="S3" s="11"/>
      <c r="T3" s="11"/>
      <c r="U3" s="11"/>
      <c r="V3" s="11"/>
      <c r="W3" s="11"/>
      <c r="X3" s="11"/>
      <c r="Y3" s="11"/>
      <c r="Z3" s="11"/>
      <c r="AA3" s="2"/>
      <c r="AB3" s="2"/>
      <c r="AC3" s="2"/>
      <c r="AD3" s="2"/>
      <c r="AE3" s="2"/>
      <c r="AF3" s="2"/>
      <c r="AG3" s="2"/>
      <c r="AH3" s="2"/>
      <c r="AI3" s="2"/>
    </row>
    <row r="4" spans="1:38" ht="20.25" customHeight="1">
      <c r="A4" s="2"/>
      <c r="B4" s="2"/>
      <c r="C4" s="2"/>
      <c r="G4" s="12" t="s">
        <v>2</v>
      </c>
      <c r="H4" s="12"/>
      <c r="I4" s="12"/>
      <c r="J4" s="12"/>
      <c r="K4" s="12"/>
      <c r="L4" s="12"/>
      <c r="M4" s="12"/>
      <c r="N4" s="12"/>
      <c r="O4" s="12"/>
      <c r="P4" s="12"/>
      <c r="Q4" s="12"/>
      <c r="R4" s="12"/>
      <c r="S4" s="12"/>
      <c r="T4" s="12"/>
      <c r="U4" s="12"/>
      <c r="V4" s="12"/>
      <c r="W4" s="12"/>
      <c r="X4" s="12"/>
      <c r="Y4" s="12"/>
      <c r="Z4" s="12"/>
      <c r="AA4" s="12"/>
      <c r="AB4" s="12"/>
      <c r="AC4" s="12"/>
      <c r="AF4" s="2"/>
      <c r="AG4" s="2"/>
      <c r="AH4" s="2"/>
      <c r="AI4" s="2"/>
    </row>
    <row r="5" spans="1:38" ht="13.5" customHeight="1">
      <c r="A5" s="13"/>
      <c r="B5" s="13"/>
      <c r="C5" s="14"/>
      <c r="D5" s="14"/>
      <c r="E5" s="15"/>
      <c r="F5" s="14"/>
      <c r="G5" s="14"/>
      <c r="H5" s="14"/>
      <c r="I5" s="14"/>
      <c r="J5" s="14"/>
      <c r="K5" s="14"/>
      <c r="L5" s="16"/>
      <c r="M5" s="16"/>
      <c r="N5" s="16"/>
      <c r="O5" s="16"/>
      <c r="P5" s="16"/>
      <c r="Q5" s="16"/>
      <c r="R5" s="16"/>
      <c r="S5" s="16"/>
      <c r="T5" s="16"/>
      <c r="U5" s="16"/>
      <c r="W5" s="17"/>
      <c r="X5" s="16"/>
      <c r="Y5" s="16"/>
      <c r="Z5" s="16"/>
      <c r="AA5" s="16"/>
      <c r="AB5" s="14"/>
      <c r="AC5" s="14"/>
      <c r="AD5" s="14"/>
      <c r="AE5" s="14"/>
      <c r="AF5" s="14"/>
      <c r="AG5" s="14"/>
      <c r="AH5" s="14"/>
      <c r="AI5" s="14"/>
    </row>
    <row r="6" spans="1:38" s="21" customFormat="1" ht="13.5" customHeight="1">
      <c r="A6" s="17" t="s">
        <v>3</v>
      </c>
      <c r="B6" s="18"/>
      <c r="C6" s="19"/>
      <c r="D6" s="19"/>
      <c r="E6" s="20"/>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K6" s="22"/>
      <c r="AL6" s="22"/>
    </row>
    <row r="7" spans="1:38" s="21" customFormat="1" ht="13.5" customHeight="1">
      <c r="A7" s="17" t="s">
        <v>4</v>
      </c>
      <c r="B7" s="23"/>
      <c r="C7" s="18"/>
      <c r="D7" s="18"/>
      <c r="E7" s="15"/>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K7" s="22"/>
      <c r="AL7" s="22"/>
    </row>
    <row r="8" spans="1:38" s="21" customFormat="1" ht="13.5" customHeight="1">
      <c r="A8" s="17"/>
      <c r="B8" s="23"/>
      <c r="C8" s="18"/>
      <c r="D8" s="18"/>
      <c r="E8" s="15"/>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K8" s="22"/>
      <c r="AL8" s="22"/>
    </row>
    <row r="9" spans="1:38" s="21" customFormat="1" ht="8.25" customHeight="1">
      <c r="A9" s="18"/>
      <c r="B9" s="18"/>
      <c r="C9" s="18"/>
      <c r="D9" s="18"/>
      <c r="E9" s="15"/>
      <c r="F9" s="18"/>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row>
    <row r="10" spans="1:38" ht="15" customHeight="1" thickBot="1">
      <c r="A10" s="18"/>
      <c r="B10" s="18"/>
      <c r="C10" s="14"/>
      <c r="D10" s="14"/>
      <c r="E10" s="15"/>
      <c r="F10" s="14"/>
      <c r="G10" s="25"/>
      <c r="H10" s="25"/>
      <c r="I10" s="25"/>
      <c r="J10" s="25"/>
      <c r="K10" s="25"/>
      <c r="L10" s="25"/>
      <c r="M10" s="25"/>
      <c r="N10" s="25"/>
      <c r="O10" s="25"/>
      <c r="P10" s="25"/>
      <c r="Q10" s="25"/>
      <c r="R10" s="25"/>
      <c r="S10" s="25"/>
      <c r="T10" s="25"/>
      <c r="U10" s="26" t="s">
        <v>5</v>
      </c>
      <c r="V10" s="27"/>
      <c r="W10" s="28"/>
      <c r="X10" s="29"/>
      <c r="Y10" s="29"/>
      <c r="Z10" s="30"/>
      <c r="AA10" s="31" t="s">
        <v>6</v>
      </c>
      <c r="AB10" s="32"/>
      <c r="AC10" s="33"/>
      <c r="AD10" s="34"/>
      <c r="AE10" s="31" t="s">
        <v>7</v>
      </c>
      <c r="AF10" s="35"/>
      <c r="AG10" s="36"/>
      <c r="AH10" s="37"/>
      <c r="AI10" s="38" t="s">
        <v>8</v>
      </c>
    </row>
    <row r="11" spans="1:38" ht="11.25" customHeight="1">
      <c r="A11" s="39" t="s">
        <v>9</v>
      </c>
      <c r="B11" s="40" t="s">
        <v>10</v>
      </c>
      <c r="C11" s="41"/>
      <c r="D11" s="42"/>
      <c r="E11" s="43"/>
      <c r="F11" s="44"/>
      <c r="G11" s="44"/>
      <c r="H11" s="44"/>
      <c r="I11" s="44"/>
      <c r="J11" s="44"/>
      <c r="K11" s="44"/>
      <c r="L11" s="44"/>
      <c r="M11" s="44"/>
      <c r="N11" s="44"/>
      <c r="O11" s="44"/>
      <c r="P11" s="44"/>
      <c r="Q11" s="44"/>
      <c r="R11" s="44"/>
      <c r="S11" s="44"/>
      <c r="T11" s="45"/>
      <c r="U11" s="46" t="s">
        <v>11</v>
      </c>
      <c r="V11" s="46"/>
      <c r="W11" s="47"/>
      <c r="X11" s="48"/>
      <c r="Y11" s="48"/>
      <c r="Z11" s="48"/>
      <c r="AA11" s="49"/>
      <c r="AB11" s="49"/>
      <c r="AC11" s="49"/>
      <c r="AD11" s="49"/>
      <c r="AE11" s="49"/>
      <c r="AF11" s="49"/>
      <c r="AG11" s="49"/>
      <c r="AH11" s="49"/>
      <c r="AI11" s="50"/>
      <c r="AJ11" s="2"/>
    </row>
    <row r="12" spans="1:38" ht="23.25" customHeight="1">
      <c r="A12" s="51"/>
      <c r="B12" s="52"/>
      <c r="C12" s="53"/>
      <c r="D12" s="54"/>
      <c r="E12" s="55"/>
      <c r="F12" s="56"/>
      <c r="G12" s="56"/>
      <c r="H12" s="56"/>
      <c r="I12" s="56"/>
      <c r="J12" s="56"/>
      <c r="K12" s="56"/>
      <c r="L12" s="56"/>
      <c r="M12" s="56"/>
      <c r="N12" s="56"/>
      <c r="O12" s="56"/>
      <c r="P12" s="56"/>
      <c r="Q12" s="56"/>
      <c r="R12" s="56"/>
      <c r="S12" s="56"/>
      <c r="T12" s="57"/>
      <c r="U12" s="58" t="s">
        <v>12</v>
      </c>
      <c r="V12" s="59"/>
      <c r="W12" s="60"/>
      <c r="X12" s="61"/>
      <c r="Y12" s="61"/>
      <c r="Z12" s="61"/>
      <c r="AA12" s="61"/>
      <c r="AB12" s="61"/>
      <c r="AC12" s="61"/>
      <c r="AD12" s="61"/>
      <c r="AE12" s="61"/>
      <c r="AF12" s="61"/>
      <c r="AG12" s="61"/>
      <c r="AH12" s="61"/>
      <c r="AI12" s="62"/>
      <c r="AJ12" s="2"/>
    </row>
    <row r="13" spans="1:38" ht="27" customHeight="1">
      <c r="A13" s="51"/>
      <c r="B13" s="63" t="s">
        <v>13</v>
      </c>
      <c r="C13" s="63"/>
      <c r="D13" s="63"/>
      <c r="E13" s="64"/>
      <c r="F13" s="65"/>
      <c r="G13" s="65"/>
      <c r="H13" s="65"/>
      <c r="I13" s="65"/>
      <c r="J13" s="65"/>
      <c r="K13" s="65"/>
      <c r="L13" s="65"/>
      <c r="M13" s="65"/>
      <c r="N13" s="65"/>
      <c r="O13" s="65"/>
      <c r="P13" s="65"/>
      <c r="Q13" s="65"/>
      <c r="R13" s="65"/>
      <c r="S13" s="65"/>
      <c r="T13" s="66"/>
      <c r="U13" s="67" t="s">
        <v>14</v>
      </c>
      <c r="V13" s="68"/>
      <c r="W13" s="69"/>
      <c r="X13" s="70"/>
      <c r="Y13" s="70"/>
      <c r="Z13" s="70"/>
      <c r="AA13" s="70"/>
      <c r="AB13" s="70"/>
      <c r="AC13" s="70"/>
      <c r="AD13" s="70"/>
      <c r="AE13" s="70"/>
      <c r="AF13" s="70"/>
      <c r="AG13" s="70"/>
      <c r="AH13" s="70"/>
      <c r="AI13" s="71"/>
      <c r="AJ13" s="2"/>
    </row>
    <row r="14" spans="1:38" ht="27" customHeight="1">
      <c r="A14" s="51"/>
      <c r="B14" s="72" t="s">
        <v>15</v>
      </c>
      <c r="C14" s="73"/>
      <c r="D14" s="74"/>
      <c r="E14" s="75" t="s">
        <v>16</v>
      </c>
      <c r="F14" s="75"/>
      <c r="G14" s="76"/>
      <c r="H14" s="77"/>
      <c r="I14" s="78"/>
      <c r="J14" s="52" t="s">
        <v>17</v>
      </c>
      <c r="K14" s="53"/>
      <c r="L14" s="79"/>
      <c r="M14" s="80"/>
      <c r="N14" s="80"/>
      <c r="O14" s="80"/>
      <c r="P14" s="81"/>
      <c r="Q14" s="64"/>
      <c r="R14" s="65"/>
      <c r="S14" s="65"/>
      <c r="T14" s="65"/>
      <c r="U14" s="65"/>
      <c r="V14" s="65"/>
      <c r="W14" s="65"/>
      <c r="X14" s="65"/>
      <c r="Y14" s="65"/>
      <c r="Z14" s="65"/>
      <c r="AA14" s="65"/>
      <c r="AB14" s="65"/>
      <c r="AC14" s="65"/>
      <c r="AD14" s="65"/>
      <c r="AE14" s="65"/>
      <c r="AF14" s="65"/>
      <c r="AG14" s="65"/>
      <c r="AH14" s="65"/>
      <c r="AI14" s="82"/>
      <c r="AJ14" s="2"/>
    </row>
    <row r="15" spans="1:38" ht="24" customHeight="1" thickBot="1">
      <c r="A15" s="83"/>
      <c r="B15" s="84" t="s">
        <v>18</v>
      </c>
      <c r="C15" s="85"/>
      <c r="D15" s="86"/>
      <c r="E15" s="87" t="s">
        <v>519</v>
      </c>
      <c r="F15" s="88"/>
      <c r="G15" s="88"/>
      <c r="H15" s="88"/>
      <c r="I15" s="88"/>
      <c r="J15" s="88"/>
      <c r="K15" s="88"/>
      <c r="L15" s="88"/>
      <c r="M15" s="88"/>
      <c r="N15" s="88"/>
      <c r="O15" s="88"/>
      <c r="P15" s="88"/>
      <c r="Q15" s="88"/>
      <c r="R15" s="88"/>
      <c r="S15" s="89"/>
      <c r="T15" s="84" t="s">
        <v>19</v>
      </c>
      <c r="U15" s="86"/>
      <c r="V15" s="87"/>
      <c r="W15" s="88"/>
      <c r="X15" s="88"/>
      <c r="Y15" s="88"/>
      <c r="Z15" s="88"/>
      <c r="AA15" s="88"/>
      <c r="AB15" s="88"/>
      <c r="AC15" s="88"/>
      <c r="AD15" s="88"/>
      <c r="AE15" s="88"/>
      <c r="AF15" s="88"/>
      <c r="AG15" s="88"/>
      <c r="AH15" s="88"/>
      <c r="AI15" s="90"/>
      <c r="AJ15" s="2"/>
    </row>
    <row r="16" spans="1:38" ht="27" customHeight="1">
      <c r="A16" s="91" t="s">
        <v>20</v>
      </c>
      <c r="B16" s="92" t="s">
        <v>21</v>
      </c>
      <c r="C16" s="93"/>
      <c r="D16" s="94"/>
      <c r="E16" s="55"/>
      <c r="F16" s="56"/>
      <c r="G16" s="56"/>
      <c r="H16" s="56"/>
      <c r="I16" s="56"/>
      <c r="J16" s="56"/>
      <c r="K16" s="56"/>
      <c r="L16" s="56"/>
      <c r="M16" s="56"/>
      <c r="N16" s="56"/>
      <c r="O16" s="56"/>
      <c r="P16" s="56"/>
      <c r="Q16" s="56"/>
      <c r="R16" s="56"/>
      <c r="S16" s="56"/>
      <c r="T16" s="95" t="s">
        <v>22</v>
      </c>
      <c r="U16" s="96"/>
      <c r="V16" s="97"/>
      <c r="W16" s="98"/>
      <c r="X16" s="98"/>
      <c r="Y16" s="98"/>
      <c r="Z16" s="98"/>
      <c r="AA16" s="98"/>
      <c r="AB16" s="98"/>
      <c r="AC16" s="98"/>
      <c r="AD16" s="98"/>
      <c r="AE16" s="98"/>
      <c r="AF16" s="98"/>
      <c r="AG16" s="98"/>
      <c r="AH16" s="98"/>
      <c r="AI16" s="99"/>
      <c r="AJ16" s="2"/>
    </row>
    <row r="17" spans="1:36" ht="27" customHeight="1">
      <c r="A17" s="91"/>
      <c r="B17" s="72" t="s">
        <v>13</v>
      </c>
      <c r="C17" s="73"/>
      <c r="D17" s="74"/>
      <c r="E17" s="64"/>
      <c r="F17" s="65"/>
      <c r="G17" s="65"/>
      <c r="H17" s="65"/>
      <c r="I17" s="65"/>
      <c r="J17" s="65"/>
      <c r="K17" s="65"/>
      <c r="L17" s="65"/>
      <c r="M17" s="65"/>
      <c r="N17" s="65"/>
      <c r="O17" s="65"/>
      <c r="P17" s="65"/>
      <c r="Q17" s="65"/>
      <c r="R17" s="65"/>
      <c r="S17" s="66"/>
      <c r="T17" s="92" t="s">
        <v>23</v>
      </c>
      <c r="U17" s="94"/>
      <c r="V17" s="100"/>
      <c r="W17" s="101"/>
      <c r="X17" s="101"/>
      <c r="Y17" s="101"/>
      <c r="Z17" s="101"/>
      <c r="AA17" s="101"/>
      <c r="AB17" s="101"/>
      <c r="AC17" s="101"/>
      <c r="AD17" s="101"/>
      <c r="AE17" s="101"/>
      <c r="AF17" s="101"/>
      <c r="AG17" s="101"/>
      <c r="AH17" s="101"/>
      <c r="AI17" s="102"/>
      <c r="AJ17" s="2"/>
    </row>
    <row r="18" spans="1:36" ht="27" customHeight="1" thickBot="1">
      <c r="A18" s="91"/>
      <c r="B18" s="103" t="s">
        <v>24</v>
      </c>
      <c r="C18" s="104"/>
      <c r="D18" s="105"/>
      <c r="E18" s="106" t="s">
        <v>16</v>
      </c>
      <c r="F18" s="106"/>
      <c r="G18" s="107"/>
      <c r="H18" s="108"/>
      <c r="I18" s="109"/>
      <c r="J18" s="110" t="s">
        <v>17</v>
      </c>
      <c r="K18" s="111"/>
      <c r="L18" s="112"/>
      <c r="M18" s="112"/>
      <c r="N18" s="112"/>
      <c r="O18" s="112"/>
      <c r="P18" s="112"/>
      <c r="Q18" s="113"/>
      <c r="R18" s="114"/>
      <c r="S18" s="114"/>
      <c r="T18" s="114"/>
      <c r="U18" s="114"/>
      <c r="V18" s="114"/>
      <c r="W18" s="114"/>
      <c r="X18" s="114"/>
      <c r="Y18" s="114"/>
      <c r="Z18" s="114"/>
      <c r="AA18" s="114"/>
      <c r="AB18" s="114"/>
      <c r="AC18" s="114"/>
      <c r="AD18" s="114"/>
      <c r="AE18" s="114"/>
      <c r="AF18" s="114"/>
      <c r="AG18" s="114"/>
      <c r="AH18" s="114"/>
      <c r="AI18" s="115"/>
      <c r="AJ18" s="2"/>
    </row>
    <row r="19" spans="1:36" ht="27" customHeight="1" thickBot="1">
      <c r="A19" s="116" t="s">
        <v>25</v>
      </c>
      <c r="B19" s="117"/>
      <c r="C19" s="117"/>
      <c r="D19" s="118"/>
      <c r="E19" s="119"/>
      <c r="F19" s="120"/>
      <c r="G19" s="120"/>
      <c r="H19" s="120"/>
      <c r="I19" s="120"/>
      <c r="J19" s="120"/>
      <c r="K19" s="120"/>
      <c r="L19" s="120"/>
      <c r="M19" s="120"/>
      <c r="N19" s="120"/>
      <c r="O19" s="120"/>
      <c r="P19" s="120"/>
      <c r="Q19" s="120"/>
      <c r="R19" s="120"/>
      <c r="S19" s="120"/>
      <c r="T19" s="121"/>
      <c r="U19" s="122" t="s">
        <v>26</v>
      </c>
      <c r="V19" s="123"/>
      <c r="W19" s="124"/>
      <c r="X19" s="125"/>
      <c r="Y19" s="125"/>
      <c r="Z19" s="125"/>
      <c r="AA19" s="126" t="s">
        <v>6</v>
      </c>
      <c r="AB19" s="127"/>
      <c r="AC19" s="128"/>
      <c r="AD19" s="129"/>
      <c r="AE19" s="126" t="s">
        <v>7</v>
      </c>
      <c r="AF19" s="130"/>
      <c r="AG19" s="131"/>
      <c r="AH19" s="132"/>
      <c r="AI19" s="133" t="s">
        <v>8</v>
      </c>
      <c r="AJ19" s="2"/>
    </row>
    <row r="20" spans="1:36" ht="18.75">
      <c r="A20" s="134" t="s">
        <v>27</v>
      </c>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c r="AJ20" s="2"/>
    </row>
    <row r="21" spans="1:36" ht="18">
      <c r="A21" s="67" t="s">
        <v>28</v>
      </c>
      <c r="B21" s="137"/>
      <c r="C21" s="137"/>
      <c r="D21" s="137"/>
      <c r="E21" s="137"/>
      <c r="F21" s="68"/>
      <c r="G21" s="67" t="s">
        <v>29</v>
      </c>
      <c r="H21" s="137"/>
      <c r="I21" s="137"/>
      <c r="J21" s="137"/>
      <c r="K21" s="137"/>
      <c r="L21" s="137"/>
      <c r="M21" s="137"/>
      <c r="N21" s="137"/>
      <c r="O21" s="137"/>
      <c r="P21" s="137"/>
      <c r="Q21" s="137"/>
      <c r="R21" s="137"/>
      <c r="S21" s="137"/>
      <c r="T21" s="137"/>
      <c r="U21" s="137"/>
      <c r="V21" s="137"/>
      <c r="W21" s="137"/>
      <c r="X21" s="137"/>
      <c r="Y21" s="137"/>
      <c r="Z21" s="137"/>
      <c r="AA21" s="137"/>
      <c r="AB21" s="68"/>
      <c r="AC21" s="138" t="s">
        <v>30</v>
      </c>
      <c r="AD21" s="138"/>
      <c r="AE21" s="138"/>
      <c r="AF21" s="138" t="s">
        <v>31</v>
      </c>
      <c r="AG21" s="138"/>
      <c r="AH21" s="138"/>
      <c r="AI21" s="138"/>
      <c r="AJ21" s="2"/>
    </row>
    <row r="22" spans="1:36" ht="23.25" customHeight="1">
      <c r="A22" s="134">
        <v>1</v>
      </c>
      <c r="B22" s="135"/>
      <c r="C22" s="136"/>
      <c r="D22" s="139"/>
      <c r="E22" s="140"/>
      <c r="F22" s="141"/>
      <c r="G22" s="142" t="str">
        <f>IF(ISERROR(VLOOKUP(D22,コード表!$B$2:$H$221,7,0)="販売中"),"",IF(AND(D22&lt;&gt;"",VLOOKUP(D22,コード表!$B$2:$H$221,7,0)="販売中"),VLOOKUP(D22,コード表!$B$2:$H$221,4,0),""))</f>
        <v/>
      </c>
      <c r="H22" s="143"/>
      <c r="I22" s="143"/>
      <c r="J22" s="143"/>
      <c r="K22" s="143"/>
      <c r="L22" s="143"/>
      <c r="M22" s="143"/>
      <c r="N22" s="143"/>
      <c r="O22" s="143"/>
      <c r="P22" s="143"/>
      <c r="Q22" s="143"/>
      <c r="R22" s="143"/>
      <c r="S22" s="143"/>
      <c r="T22" s="143"/>
      <c r="U22" s="143"/>
      <c r="V22" s="143"/>
      <c r="W22" s="143"/>
      <c r="X22" s="143"/>
      <c r="Y22" s="143"/>
      <c r="Z22" s="143"/>
      <c r="AA22" s="143"/>
      <c r="AB22" s="144"/>
      <c r="AC22" s="145"/>
      <c r="AD22" s="140"/>
      <c r="AE22" s="141"/>
      <c r="AF22" s="146" t="str">
        <f>IF(ISERROR(VLOOKUP(D22,コード表!$B$2:$H$221,7,0)="販売中"),"",IF(AND(D22&lt;&gt;"",VLOOKUP(D22,コード表!$B$2:$H$221,7,0)="販売中"),VLOOKUP(D22,コード表!$B$2:$H$221,5,0))*AC22)</f>
        <v/>
      </c>
      <c r="AG22" s="146"/>
      <c r="AH22" s="146"/>
      <c r="AI22" s="146"/>
      <c r="AJ22" s="147"/>
    </row>
    <row r="23" spans="1:36" ht="23.25" customHeight="1">
      <c r="A23" s="134">
        <v>2</v>
      </c>
      <c r="B23" s="135"/>
      <c r="C23" s="136"/>
      <c r="D23" s="139"/>
      <c r="E23" s="140"/>
      <c r="F23" s="141"/>
      <c r="G23" s="142" t="str">
        <f>IF(ISERROR(VLOOKUP(D23,コード表!$B$2:$H$221,7,0)="販売中"),"",IF(AND(D23&lt;&gt;"",VLOOKUP(D23,コード表!$B$2:$H$221,7,0)="販売中"),VLOOKUP(D23,コード表!$B$2:$H$221,4,0),""))</f>
        <v/>
      </c>
      <c r="H23" s="143"/>
      <c r="I23" s="143"/>
      <c r="J23" s="143"/>
      <c r="K23" s="143"/>
      <c r="L23" s="143"/>
      <c r="M23" s="143"/>
      <c r="N23" s="143"/>
      <c r="O23" s="143"/>
      <c r="P23" s="143"/>
      <c r="Q23" s="143"/>
      <c r="R23" s="143"/>
      <c r="S23" s="143"/>
      <c r="T23" s="143"/>
      <c r="U23" s="143"/>
      <c r="V23" s="143"/>
      <c r="W23" s="143"/>
      <c r="X23" s="143"/>
      <c r="Y23" s="143"/>
      <c r="Z23" s="143"/>
      <c r="AA23" s="143"/>
      <c r="AB23" s="144"/>
      <c r="AC23" s="145"/>
      <c r="AD23" s="140"/>
      <c r="AE23" s="141"/>
      <c r="AF23" s="146" t="str">
        <f>IF(ISERROR(VLOOKUP(D23,コード表!$B$2:$H$221,7,0)="販売中"),"",IF(AND(D23&lt;&gt;"",VLOOKUP(D23,コード表!$B$2:$H$221,7,0)="販売中"),VLOOKUP(D23,コード表!$B$2:$H$221,5,0))*AC23)</f>
        <v/>
      </c>
      <c r="AG23" s="146"/>
      <c r="AH23" s="146"/>
      <c r="AI23" s="146"/>
      <c r="AJ23" s="147"/>
    </row>
    <row r="24" spans="1:36" ht="23.25" customHeight="1">
      <c r="A24" s="134">
        <v>3</v>
      </c>
      <c r="B24" s="135"/>
      <c r="C24" s="136"/>
      <c r="D24" s="139"/>
      <c r="E24" s="140"/>
      <c r="F24" s="141"/>
      <c r="G24" s="142" t="str">
        <f>IF(ISERROR(VLOOKUP(D24,コード表!$B$2:$H$221,7,0)="販売中"),"",IF(AND(D24&lt;&gt;"",VLOOKUP(D24,コード表!$B$2:$H$221,7,0)="販売中"),VLOOKUP(D24,コード表!$B$2:$H$221,4,0),""))</f>
        <v/>
      </c>
      <c r="H24" s="143"/>
      <c r="I24" s="143"/>
      <c r="J24" s="143"/>
      <c r="K24" s="143"/>
      <c r="L24" s="143"/>
      <c r="M24" s="143"/>
      <c r="N24" s="143"/>
      <c r="O24" s="143"/>
      <c r="P24" s="143"/>
      <c r="Q24" s="143"/>
      <c r="R24" s="143"/>
      <c r="S24" s="143"/>
      <c r="T24" s="143"/>
      <c r="U24" s="143"/>
      <c r="V24" s="143"/>
      <c r="W24" s="143"/>
      <c r="X24" s="143"/>
      <c r="Y24" s="143"/>
      <c r="Z24" s="143"/>
      <c r="AA24" s="143"/>
      <c r="AB24" s="144"/>
      <c r="AC24" s="145"/>
      <c r="AD24" s="140"/>
      <c r="AE24" s="141"/>
      <c r="AF24" s="146" t="str">
        <f>IF(ISERROR(VLOOKUP(D24,コード表!$B$2:$H$221,7,0)="販売中"),"",IF(AND(D24&lt;&gt;"",VLOOKUP(D24,コード表!$B$2:$H$221,7,0)="販売中"),VLOOKUP(D24,コード表!$B$2:$H$221,5,0))*AC24)</f>
        <v/>
      </c>
      <c r="AG24" s="146"/>
      <c r="AH24" s="146"/>
      <c r="AI24" s="146"/>
      <c r="AJ24" s="147"/>
    </row>
    <row r="25" spans="1:36" ht="23.25" customHeight="1">
      <c r="A25" s="134">
        <v>4</v>
      </c>
      <c r="B25" s="135"/>
      <c r="C25" s="136"/>
      <c r="D25" s="139"/>
      <c r="E25" s="140"/>
      <c r="F25" s="141"/>
      <c r="G25" s="142" t="str">
        <f>IF(ISERROR(VLOOKUP(D25,コード表!$B$2:$H$221,7,0)="販売中"),"",IF(AND(D25&lt;&gt;"",VLOOKUP(D25,コード表!$B$2:$H$221,7,0)="販売中"),VLOOKUP(D25,コード表!$B$2:$H$221,4,0),""))</f>
        <v/>
      </c>
      <c r="H25" s="143"/>
      <c r="I25" s="143"/>
      <c r="J25" s="143"/>
      <c r="K25" s="143"/>
      <c r="L25" s="143"/>
      <c r="M25" s="143"/>
      <c r="N25" s="143"/>
      <c r="O25" s="143"/>
      <c r="P25" s="143"/>
      <c r="Q25" s="143"/>
      <c r="R25" s="143"/>
      <c r="S25" s="143"/>
      <c r="T25" s="143"/>
      <c r="U25" s="143"/>
      <c r="V25" s="143"/>
      <c r="W25" s="143"/>
      <c r="X25" s="143"/>
      <c r="Y25" s="143"/>
      <c r="Z25" s="143"/>
      <c r="AA25" s="143"/>
      <c r="AB25" s="144"/>
      <c r="AC25" s="145"/>
      <c r="AD25" s="140"/>
      <c r="AE25" s="141"/>
      <c r="AF25" s="146" t="str">
        <f>IF(ISERROR(VLOOKUP(D25,コード表!$B$2:$H$221,7,0)="販売中"),"",IF(AND(D25&lt;&gt;"",VLOOKUP(D25,コード表!$B$2:$H$221,7,0)="販売中"),VLOOKUP(D25,コード表!$B$2:$H$221,5,0))*AC25)</f>
        <v/>
      </c>
      <c r="AG25" s="146"/>
      <c r="AH25" s="146"/>
      <c r="AI25" s="146"/>
      <c r="AJ25" s="147"/>
    </row>
    <row r="26" spans="1:36" ht="23.25" customHeight="1">
      <c r="A26" s="134">
        <v>5</v>
      </c>
      <c r="B26" s="135"/>
      <c r="C26" s="136"/>
      <c r="D26" s="139"/>
      <c r="E26" s="140"/>
      <c r="F26" s="141"/>
      <c r="G26" s="142" t="str">
        <f>IF(ISERROR(VLOOKUP(D26,コード表!$B$2:$H$221,7,0)="販売中"),"",IF(AND(D26&lt;&gt;"",VLOOKUP(D26,コード表!$B$2:$H$221,7,0)="販売中"),VLOOKUP(D26,コード表!$B$2:$H$221,4,0),""))</f>
        <v/>
      </c>
      <c r="H26" s="143"/>
      <c r="I26" s="143"/>
      <c r="J26" s="143"/>
      <c r="K26" s="143"/>
      <c r="L26" s="143"/>
      <c r="M26" s="143"/>
      <c r="N26" s="143"/>
      <c r="O26" s="143"/>
      <c r="P26" s="143"/>
      <c r="Q26" s="143"/>
      <c r="R26" s="143"/>
      <c r="S26" s="143"/>
      <c r="T26" s="143"/>
      <c r="U26" s="143"/>
      <c r="V26" s="143"/>
      <c r="W26" s="143"/>
      <c r="X26" s="143"/>
      <c r="Y26" s="143"/>
      <c r="Z26" s="143"/>
      <c r="AA26" s="143"/>
      <c r="AB26" s="144"/>
      <c r="AC26" s="145"/>
      <c r="AD26" s="140"/>
      <c r="AE26" s="141"/>
      <c r="AF26" s="146" t="str">
        <f>IF(ISERROR(VLOOKUP(D26,コード表!$B$2:$H$221,7,0)="販売中"),"",IF(AND(D26&lt;&gt;"",VLOOKUP(D26,コード表!$B$2:$H$221,7,0)="販売中"),VLOOKUP(D26,コード表!$B$2:$H$221,5,0))*AC26)</f>
        <v/>
      </c>
      <c r="AG26" s="146"/>
      <c r="AH26" s="146"/>
      <c r="AI26" s="146"/>
      <c r="AJ26" s="147"/>
    </row>
    <row r="27" spans="1:36" ht="23.25" customHeight="1">
      <c r="A27" s="134">
        <v>6</v>
      </c>
      <c r="B27" s="135"/>
      <c r="C27" s="136"/>
      <c r="D27" s="139"/>
      <c r="E27" s="140"/>
      <c r="F27" s="141"/>
      <c r="G27" s="142" t="str">
        <f>IF(ISERROR(VLOOKUP(D27,コード表!$B$2:$H$221,7,0)="販売中"),"",IF(AND(D27&lt;&gt;"",VLOOKUP(D27,コード表!$B$2:$H$221,7,0)="販売中"),VLOOKUP(D27,コード表!$B$2:$H$221,4,0),""))</f>
        <v/>
      </c>
      <c r="H27" s="143"/>
      <c r="I27" s="143"/>
      <c r="J27" s="143"/>
      <c r="K27" s="143"/>
      <c r="L27" s="143"/>
      <c r="M27" s="143"/>
      <c r="N27" s="143"/>
      <c r="O27" s="143"/>
      <c r="P27" s="143"/>
      <c r="Q27" s="143"/>
      <c r="R27" s="143"/>
      <c r="S27" s="143"/>
      <c r="T27" s="143"/>
      <c r="U27" s="143"/>
      <c r="V27" s="143"/>
      <c r="W27" s="143"/>
      <c r="X27" s="143"/>
      <c r="Y27" s="143"/>
      <c r="Z27" s="143"/>
      <c r="AA27" s="143"/>
      <c r="AB27" s="144"/>
      <c r="AC27" s="145"/>
      <c r="AD27" s="140"/>
      <c r="AE27" s="141"/>
      <c r="AF27" s="146" t="str">
        <f>IF(ISERROR(VLOOKUP(D27,コード表!$B$2:$H$221,7,0)="販売中"),"",IF(AND(D27&lt;&gt;"",VLOOKUP(D27,コード表!$B$2:$H$221,7,0)="販売中"),VLOOKUP(D27,コード表!$B$2:$H$221,5,0))*AC27)</f>
        <v/>
      </c>
      <c r="AG27" s="146"/>
      <c r="AH27" s="146"/>
      <c r="AI27" s="146"/>
      <c r="AJ27" s="147"/>
    </row>
    <row r="28" spans="1:36" ht="23.25" customHeight="1">
      <c r="A28" s="134">
        <v>7</v>
      </c>
      <c r="B28" s="135"/>
      <c r="C28" s="136"/>
      <c r="D28" s="139"/>
      <c r="E28" s="140"/>
      <c r="F28" s="141"/>
      <c r="G28" s="142" t="str">
        <f>IF(ISERROR(VLOOKUP(D28,コード表!$B$2:$H$221,7,0)="販売中"),"",IF(AND(D28&lt;&gt;"",VLOOKUP(D28,コード表!$B$2:$H$221,7,0)="販売中"),VLOOKUP(D28,コード表!$B$2:$H$221,4,0),""))</f>
        <v/>
      </c>
      <c r="H28" s="143"/>
      <c r="I28" s="143"/>
      <c r="J28" s="143"/>
      <c r="K28" s="143"/>
      <c r="L28" s="143"/>
      <c r="M28" s="143"/>
      <c r="N28" s="143"/>
      <c r="O28" s="143"/>
      <c r="P28" s="143"/>
      <c r="Q28" s="143"/>
      <c r="R28" s="143"/>
      <c r="S28" s="143"/>
      <c r="T28" s="143"/>
      <c r="U28" s="143"/>
      <c r="V28" s="143"/>
      <c r="W28" s="143"/>
      <c r="X28" s="143"/>
      <c r="Y28" s="143"/>
      <c r="Z28" s="143"/>
      <c r="AA28" s="143"/>
      <c r="AB28" s="144"/>
      <c r="AC28" s="145"/>
      <c r="AD28" s="140"/>
      <c r="AE28" s="141"/>
      <c r="AF28" s="146" t="str">
        <f>IF(ISERROR(VLOOKUP(D28,コード表!$B$2:$H$221,7,0)="販売中"),"",IF(AND(D28&lt;&gt;"",VLOOKUP(D28,コード表!$B$2:$H$221,7,0)="販売中"),VLOOKUP(D28,コード表!$B$2:$H$221,5,0))*AC28)</f>
        <v/>
      </c>
      <c r="AG28" s="146"/>
      <c r="AH28" s="146"/>
      <c r="AI28" s="146"/>
      <c r="AJ28" s="147"/>
    </row>
    <row r="29" spans="1:36" ht="23.25" customHeight="1">
      <c r="A29" s="134">
        <v>8</v>
      </c>
      <c r="B29" s="135"/>
      <c r="C29" s="136"/>
      <c r="D29" s="139"/>
      <c r="E29" s="140"/>
      <c r="F29" s="141"/>
      <c r="G29" s="142" t="str">
        <f>IF(ISERROR(VLOOKUP(D29,コード表!$B$2:$H$221,7,0)="販売中"),"",IF(AND(D29&lt;&gt;"",VLOOKUP(D29,コード表!$B$2:$H$221,7,0)="販売中"),VLOOKUP(D29,コード表!$B$2:$H$221,4,0),""))</f>
        <v/>
      </c>
      <c r="H29" s="143"/>
      <c r="I29" s="143"/>
      <c r="J29" s="143"/>
      <c r="K29" s="143"/>
      <c r="L29" s="143"/>
      <c r="M29" s="143"/>
      <c r="N29" s="143"/>
      <c r="O29" s="143"/>
      <c r="P29" s="143"/>
      <c r="Q29" s="143"/>
      <c r="R29" s="143"/>
      <c r="S29" s="143"/>
      <c r="T29" s="143"/>
      <c r="U29" s="143"/>
      <c r="V29" s="143"/>
      <c r="W29" s="143"/>
      <c r="X29" s="143"/>
      <c r="Y29" s="143"/>
      <c r="Z29" s="143"/>
      <c r="AA29" s="143"/>
      <c r="AB29" s="144"/>
      <c r="AC29" s="145"/>
      <c r="AD29" s="140"/>
      <c r="AE29" s="141"/>
      <c r="AF29" s="146" t="str">
        <f>IF(ISERROR(VLOOKUP(D29,コード表!$B$2:$H$221,7,0)="販売中"),"",IF(AND(D29&lt;&gt;"",VLOOKUP(D29,コード表!$B$2:$H$221,7,0)="販売中"),VLOOKUP(D29,コード表!$B$2:$H$221,5,0))*AC29)</f>
        <v/>
      </c>
      <c r="AG29" s="146"/>
      <c r="AH29" s="146"/>
      <c r="AI29" s="146"/>
      <c r="AJ29" s="147"/>
    </row>
    <row r="30" spans="1:36" ht="23.25" customHeight="1">
      <c r="A30" s="134">
        <v>9</v>
      </c>
      <c r="B30" s="135"/>
      <c r="C30" s="136"/>
      <c r="D30" s="139"/>
      <c r="E30" s="140"/>
      <c r="F30" s="141"/>
      <c r="G30" s="142" t="str">
        <f>IF(ISERROR(VLOOKUP(D30,コード表!$B$2:$H$221,7,0)="販売中"),"",IF(AND(D30&lt;&gt;"",VLOOKUP(D30,コード表!$B$2:$H$221,7,0)="販売中"),VLOOKUP(D30,コード表!$B$2:$H$221,4,0),""))</f>
        <v/>
      </c>
      <c r="H30" s="143"/>
      <c r="I30" s="143"/>
      <c r="J30" s="143"/>
      <c r="K30" s="143"/>
      <c r="L30" s="143"/>
      <c r="M30" s="143"/>
      <c r="N30" s="143"/>
      <c r="O30" s="143"/>
      <c r="P30" s="143"/>
      <c r="Q30" s="143"/>
      <c r="R30" s="143"/>
      <c r="S30" s="143"/>
      <c r="T30" s="143"/>
      <c r="U30" s="143"/>
      <c r="V30" s="143"/>
      <c r="W30" s="143"/>
      <c r="X30" s="143"/>
      <c r="Y30" s="143"/>
      <c r="Z30" s="143"/>
      <c r="AA30" s="143"/>
      <c r="AB30" s="144"/>
      <c r="AC30" s="145"/>
      <c r="AD30" s="140"/>
      <c r="AE30" s="141"/>
      <c r="AF30" s="146" t="str">
        <f>IF(ISERROR(VLOOKUP(D30,コード表!$B$2:$H$221,7,0)="販売中"),"",IF(AND(D30&lt;&gt;"",VLOOKUP(D30,コード表!$B$2:$H$221,7,0)="販売中"),VLOOKUP(D30,コード表!$B$2:$H$221,5,0))*AC30)</f>
        <v/>
      </c>
      <c r="AG30" s="146"/>
      <c r="AH30" s="146"/>
      <c r="AI30" s="146"/>
      <c r="AJ30" s="147"/>
    </row>
    <row r="31" spans="1:36" ht="23.25" customHeight="1">
      <c r="A31" s="134">
        <v>10</v>
      </c>
      <c r="B31" s="135"/>
      <c r="C31" s="136"/>
      <c r="D31" s="139"/>
      <c r="E31" s="140"/>
      <c r="F31" s="141"/>
      <c r="G31" s="142" t="str">
        <f>IF(ISERROR(VLOOKUP(D31,コード表!$B$2:$H$221,7,0)="販売中"),"",IF(AND(D31&lt;&gt;"",VLOOKUP(D31,コード表!$B$2:$H$221,7,0)="販売中"),VLOOKUP(D31,コード表!$B$2:$H$221,4,0),""))</f>
        <v/>
      </c>
      <c r="H31" s="143"/>
      <c r="I31" s="143"/>
      <c r="J31" s="143"/>
      <c r="K31" s="143"/>
      <c r="L31" s="143"/>
      <c r="M31" s="143"/>
      <c r="N31" s="143"/>
      <c r="O31" s="143"/>
      <c r="P31" s="143"/>
      <c r="Q31" s="143"/>
      <c r="R31" s="143"/>
      <c r="S31" s="143"/>
      <c r="T31" s="143"/>
      <c r="U31" s="143"/>
      <c r="V31" s="143"/>
      <c r="W31" s="143"/>
      <c r="X31" s="143"/>
      <c r="Y31" s="143"/>
      <c r="Z31" s="143"/>
      <c r="AA31" s="143"/>
      <c r="AB31" s="144"/>
      <c r="AC31" s="145"/>
      <c r="AD31" s="140"/>
      <c r="AE31" s="141"/>
      <c r="AF31" s="146" t="str">
        <f>IF(ISERROR(VLOOKUP(D31,コード表!$B$2:$H$221,7,0)="販売中"),"",IF(AND(D31&lt;&gt;"",VLOOKUP(D31,コード表!$B$2:$H$221,7,0)="販売中"),VLOOKUP(D31,コード表!$B$2:$H$221,5,0))*AC31)</f>
        <v/>
      </c>
      <c r="AG31" s="146"/>
      <c r="AH31" s="146"/>
      <c r="AI31" s="146"/>
      <c r="AJ31" s="147"/>
    </row>
    <row r="32" spans="1:36" ht="23.25" customHeight="1">
      <c r="A32" s="134">
        <v>11</v>
      </c>
      <c r="B32" s="135"/>
      <c r="C32" s="136"/>
      <c r="D32" s="139"/>
      <c r="E32" s="140"/>
      <c r="F32" s="141"/>
      <c r="G32" s="142" t="str">
        <f>IF(ISERROR(VLOOKUP(D32,コード表!$B$2:$H$221,7,0)="販売中"),"",IF(AND(D32&lt;&gt;"",VLOOKUP(D32,コード表!$B$2:$H$221,7,0)="販売中"),VLOOKUP(D32,コード表!$B$2:$H$221,4,0),""))</f>
        <v/>
      </c>
      <c r="H32" s="143"/>
      <c r="I32" s="143"/>
      <c r="J32" s="143"/>
      <c r="K32" s="143"/>
      <c r="L32" s="143"/>
      <c r="M32" s="143"/>
      <c r="N32" s="143"/>
      <c r="O32" s="143"/>
      <c r="P32" s="143"/>
      <c r="Q32" s="143"/>
      <c r="R32" s="143"/>
      <c r="S32" s="143"/>
      <c r="T32" s="143"/>
      <c r="U32" s="143"/>
      <c r="V32" s="143"/>
      <c r="W32" s="143"/>
      <c r="X32" s="143"/>
      <c r="Y32" s="143"/>
      <c r="Z32" s="143"/>
      <c r="AA32" s="143"/>
      <c r="AB32" s="144"/>
      <c r="AC32" s="145"/>
      <c r="AD32" s="140"/>
      <c r="AE32" s="141"/>
      <c r="AF32" s="146" t="str">
        <f>IF(ISERROR(VLOOKUP(D32,コード表!$B$2:$H$221,7,0)="販売中"),"",IF(AND(D32&lt;&gt;"",VLOOKUP(D32,コード表!$B$2:$H$221,7,0)="販売中"),VLOOKUP(D32,コード表!$B$2:$H$221,5,0))*AC32)</f>
        <v/>
      </c>
      <c r="AG32" s="146"/>
      <c r="AH32" s="146"/>
      <c r="AI32" s="146"/>
      <c r="AJ32" s="147"/>
    </row>
    <row r="33" spans="1:39" ht="23.25" customHeight="1">
      <c r="A33" s="134">
        <v>12</v>
      </c>
      <c r="B33" s="135"/>
      <c r="C33" s="136"/>
      <c r="D33" s="139"/>
      <c r="E33" s="140"/>
      <c r="F33" s="141"/>
      <c r="G33" s="142" t="str">
        <f>IF(ISERROR(VLOOKUP(D33,コード表!$B$2:$H$221,7,0)="販売中"),"",IF(AND(D33&lt;&gt;"",VLOOKUP(D33,コード表!$B$2:$H$221,7,0)="販売中"),VLOOKUP(D33,コード表!$B$2:$H$221,4,0),""))</f>
        <v/>
      </c>
      <c r="H33" s="143"/>
      <c r="I33" s="143"/>
      <c r="J33" s="143"/>
      <c r="K33" s="143"/>
      <c r="L33" s="143"/>
      <c r="M33" s="143"/>
      <c r="N33" s="143"/>
      <c r="O33" s="143"/>
      <c r="P33" s="143"/>
      <c r="Q33" s="143"/>
      <c r="R33" s="143"/>
      <c r="S33" s="143"/>
      <c r="T33" s="143"/>
      <c r="U33" s="143"/>
      <c r="V33" s="143"/>
      <c r="W33" s="143"/>
      <c r="X33" s="143"/>
      <c r="Y33" s="143"/>
      <c r="Z33" s="143"/>
      <c r="AA33" s="143"/>
      <c r="AB33" s="144"/>
      <c r="AC33" s="145"/>
      <c r="AD33" s="140"/>
      <c r="AE33" s="141"/>
      <c r="AF33" s="146" t="str">
        <f>IF(ISERROR(VLOOKUP(D33,コード表!$B$2:$H$221,7,0)="販売中"),"",IF(AND(D33&lt;&gt;"",VLOOKUP(D33,コード表!$B$2:$H$221,7,0)="販売中"),VLOOKUP(D33,コード表!$B$2:$H$221,5,0))*AC33)</f>
        <v/>
      </c>
      <c r="AG33" s="146"/>
      <c r="AH33" s="146"/>
      <c r="AI33" s="146"/>
      <c r="AJ33" s="147"/>
    </row>
    <row r="34" spans="1:39" ht="23.25" customHeight="1">
      <c r="A34" s="134">
        <v>13</v>
      </c>
      <c r="B34" s="135"/>
      <c r="C34" s="136"/>
      <c r="D34" s="139"/>
      <c r="E34" s="140"/>
      <c r="F34" s="141"/>
      <c r="G34" s="142" t="str">
        <f>IF(ISERROR(VLOOKUP(D34,コード表!$B$2:$H$221,7,0)="販売中"),"",IF(AND(D34&lt;&gt;"",VLOOKUP(D34,コード表!$B$2:$H$221,7,0)="販売中"),VLOOKUP(D34,コード表!$B$2:$H$221,4,0),""))</f>
        <v/>
      </c>
      <c r="H34" s="143"/>
      <c r="I34" s="143"/>
      <c r="J34" s="143"/>
      <c r="K34" s="143"/>
      <c r="L34" s="143"/>
      <c r="M34" s="143"/>
      <c r="N34" s="143"/>
      <c r="O34" s="143"/>
      <c r="P34" s="143"/>
      <c r="Q34" s="143"/>
      <c r="R34" s="143"/>
      <c r="S34" s="143"/>
      <c r="T34" s="143"/>
      <c r="U34" s="143"/>
      <c r="V34" s="143"/>
      <c r="W34" s="143"/>
      <c r="X34" s="143"/>
      <c r="Y34" s="143"/>
      <c r="Z34" s="143"/>
      <c r="AA34" s="143"/>
      <c r="AB34" s="144"/>
      <c r="AC34" s="145"/>
      <c r="AD34" s="140"/>
      <c r="AE34" s="141"/>
      <c r="AF34" s="146" t="str">
        <f>IF(ISERROR(VLOOKUP(D34,コード表!$B$2:$H$221,7,0)="販売中"),"",IF(AND(D34&lt;&gt;"",VLOOKUP(D34,コード表!$B$2:$H$221,7,0)="販売中"),VLOOKUP(D34,コード表!$B$2:$H$221,5,0))*AC34)</f>
        <v/>
      </c>
      <c r="AG34" s="146"/>
      <c r="AH34" s="146"/>
      <c r="AI34" s="146"/>
      <c r="AJ34" s="147"/>
    </row>
    <row r="35" spans="1:39" ht="23.25" customHeight="1">
      <c r="A35" s="134">
        <v>14</v>
      </c>
      <c r="B35" s="135"/>
      <c r="C35" s="136"/>
      <c r="D35" s="139"/>
      <c r="E35" s="140"/>
      <c r="F35" s="141"/>
      <c r="G35" s="142" t="str">
        <f>IF(ISERROR(VLOOKUP(D35,コード表!$B$2:$H$221,7,0)="販売中"),"",IF(AND(D35&lt;&gt;"",VLOOKUP(D35,コード表!$B$2:$H$221,7,0)="販売中"),VLOOKUP(D35,コード表!$B$2:$H$221,4,0),""))</f>
        <v/>
      </c>
      <c r="H35" s="143"/>
      <c r="I35" s="143"/>
      <c r="J35" s="143"/>
      <c r="K35" s="143"/>
      <c r="L35" s="143"/>
      <c r="M35" s="143"/>
      <c r="N35" s="143"/>
      <c r="O35" s="143"/>
      <c r="P35" s="143"/>
      <c r="Q35" s="143"/>
      <c r="R35" s="143"/>
      <c r="S35" s="143"/>
      <c r="T35" s="143"/>
      <c r="U35" s="143"/>
      <c r="V35" s="143"/>
      <c r="W35" s="143"/>
      <c r="X35" s="143"/>
      <c r="Y35" s="143"/>
      <c r="Z35" s="143"/>
      <c r="AA35" s="143"/>
      <c r="AB35" s="144"/>
      <c r="AC35" s="145"/>
      <c r="AD35" s="140"/>
      <c r="AE35" s="141"/>
      <c r="AF35" s="146" t="str">
        <f>IF(ISERROR(VLOOKUP(D35,コード表!$B$2:$H$221,7,0)="販売中"),"",IF(AND(D35&lt;&gt;"",VLOOKUP(D35,コード表!$B$2:$H$221,7,0)="販売中"),VLOOKUP(D35,コード表!$B$2:$H$221,5,0))*AC35)</f>
        <v/>
      </c>
      <c r="AG35" s="146"/>
      <c r="AH35" s="146"/>
      <c r="AI35" s="146"/>
      <c r="AJ35" s="147"/>
    </row>
    <row r="36" spans="1:39" ht="23.25" customHeight="1">
      <c r="A36" s="134">
        <v>15</v>
      </c>
      <c r="B36" s="135"/>
      <c r="C36" s="136"/>
      <c r="D36" s="139"/>
      <c r="E36" s="140"/>
      <c r="F36" s="141"/>
      <c r="G36" s="142" t="str">
        <f>IF(ISERROR(VLOOKUP(D36,コード表!$B$2:$H$221,7,0)="販売中"),"",IF(AND(D36&lt;&gt;"",VLOOKUP(D36,コード表!$B$2:$H$221,7,0)="販売中"),VLOOKUP(D36,コード表!$B$2:$H$221,4,0),""))</f>
        <v/>
      </c>
      <c r="H36" s="143"/>
      <c r="I36" s="143"/>
      <c r="J36" s="143"/>
      <c r="K36" s="143"/>
      <c r="L36" s="143"/>
      <c r="M36" s="143"/>
      <c r="N36" s="143"/>
      <c r="O36" s="143"/>
      <c r="P36" s="143"/>
      <c r="Q36" s="143"/>
      <c r="R36" s="143"/>
      <c r="S36" s="143"/>
      <c r="T36" s="143"/>
      <c r="U36" s="143"/>
      <c r="V36" s="143"/>
      <c r="W36" s="143"/>
      <c r="X36" s="143"/>
      <c r="Y36" s="143"/>
      <c r="Z36" s="143"/>
      <c r="AA36" s="143"/>
      <c r="AB36" s="144"/>
      <c r="AC36" s="145"/>
      <c r="AD36" s="140"/>
      <c r="AE36" s="141"/>
      <c r="AF36" s="146" t="str">
        <f>IF(ISERROR(VLOOKUP(D36,コード表!$B$2:$H$221,7,0)="販売中"),"",IF(AND(D36&lt;&gt;"",VLOOKUP(D36,コード表!$B$2:$H$221,7,0)="販売中"),VLOOKUP(D36,コード表!$B$2:$H$221,5,0))*AC36)</f>
        <v/>
      </c>
      <c r="AG36" s="146"/>
      <c r="AH36" s="146"/>
      <c r="AI36" s="146"/>
      <c r="AJ36" s="147"/>
    </row>
    <row r="37" spans="1:39" ht="23.25" customHeight="1">
      <c r="A37" s="134">
        <v>16</v>
      </c>
      <c r="B37" s="135"/>
      <c r="C37" s="136"/>
      <c r="D37" s="139"/>
      <c r="E37" s="140"/>
      <c r="F37" s="141"/>
      <c r="G37" s="142" t="str">
        <f>IF(ISERROR(VLOOKUP(D37,コード表!$B$2:$H$221,7,0)="販売中"),"",IF(AND(D37&lt;&gt;"",VLOOKUP(D37,コード表!$B$2:$H$221,7,0)="販売中"),VLOOKUP(D37,コード表!$B$2:$H$221,4,0),""))</f>
        <v/>
      </c>
      <c r="H37" s="143"/>
      <c r="I37" s="143"/>
      <c r="J37" s="143"/>
      <c r="K37" s="143"/>
      <c r="L37" s="143"/>
      <c r="M37" s="143"/>
      <c r="N37" s="143"/>
      <c r="O37" s="143"/>
      <c r="P37" s="143"/>
      <c r="Q37" s="143"/>
      <c r="R37" s="143"/>
      <c r="S37" s="143"/>
      <c r="T37" s="143"/>
      <c r="U37" s="143"/>
      <c r="V37" s="143"/>
      <c r="W37" s="143"/>
      <c r="X37" s="143"/>
      <c r="Y37" s="143"/>
      <c r="Z37" s="143"/>
      <c r="AA37" s="143"/>
      <c r="AB37" s="144"/>
      <c r="AC37" s="145"/>
      <c r="AD37" s="140"/>
      <c r="AE37" s="141"/>
      <c r="AF37" s="146" t="str">
        <f>IF(ISERROR(VLOOKUP(D37,コード表!$B$2:$H$221,7,0)="販売中"),"",IF(AND(D37&lt;&gt;"",VLOOKUP(D37,コード表!$B$2:$H$221,7,0)="販売中"),VLOOKUP(D37,コード表!$B$2:$H$221,5,0))*AC37)</f>
        <v/>
      </c>
      <c r="AG37" s="146"/>
      <c r="AH37" s="146"/>
      <c r="AI37" s="146"/>
      <c r="AJ37" s="147"/>
      <c r="AL37" s="148"/>
      <c r="AM37" s="148"/>
    </row>
    <row r="38" spans="1:39" ht="23.25" customHeight="1">
      <c r="A38" s="134">
        <v>17</v>
      </c>
      <c r="B38" s="135"/>
      <c r="C38" s="136"/>
      <c r="D38" s="139"/>
      <c r="E38" s="140"/>
      <c r="F38" s="141"/>
      <c r="G38" s="142" t="str">
        <f>IF(ISERROR(VLOOKUP(D38,コード表!$B$2:$H$221,7,0)="販売中"),"",IF(AND(D38&lt;&gt;"",VLOOKUP(D38,コード表!$B$2:$H$221,7,0)="販売中"),VLOOKUP(D38,コード表!$B$2:$H$221,4,0),""))</f>
        <v/>
      </c>
      <c r="H38" s="143"/>
      <c r="I38" s="143"/>
      <c r="J38" s="143"/>
      <c r="K38" s="143"/>
      <c r="L38" s="143"/>
      <c r="M38" s="143"/>
      <c r="N38" s="143"/>
      <c r="O38" s="143"/>
      <c r="P38" s="143"/>
      <c r="Q38" s="143"/>
      <c r="R38" s="143"/>
      <c r="S38" s="143"/>
      <c r="T38" s="143"/>
      <c r="U38" s="143"/>
      <c r="V38" s="143"/>
      <c r="W38" s="143"/>
      <c r="X38" s="143"/>
      <c r="Y38" s="143"/>
      <c r="Z38" s="143"/>
      <c r="AA38" s="143"/>
      <c r="AB38" s="144"/>
      <c r="AC38" s="145"/>
      <c r="AD38" s="140"/>
      <c r="AE38" s="141"/>
      <c r="AF38" s="146" t="str">
        <f>IF(ISERROR(VLOOKUP(D38,コード表!$B$2:$H$221,7,0)="販売中"),"",IF(AND(D38&lt;&gt;"",VLOOKUP(D38,コード表!$B$2:$H$221,7,0)="販売中"),VLOOKUP(D38,コード表!$B$2:$H$221,5,0))*AC38)</f>
        <v/>
      </c>
      <c r="AG38" s="146"/>
      <c r="AH38" s="146"/>
      <c r="AI38" s="146"/>
      <c r="AJ38" s="147"/>
      <c r="AL38" s="148"/>
      <c r="AM38" s="148"/>
    </row>
    <row r="39" spans="1:39" ht="23.25" customHeight="1">
      <c r="A39" s="149"/>
      <c r="B39" s="149"/>
      <c r="C39" s="149"/>
      <c r="D39" s="149"/>
      <c r="E39" s="150"/>
      <c r="F39" s="149"/>
      <c r="G39" s="149"/>
      <c r="H39" s="149"/>
      <c r="I39" s="149"/>
      <c r="J39" s="149"/>
      <c r="K39" s="149"/>
      <c r="L39" s="149"/>
      <c r="M39" s="149"/>
      <c r="N39" s="151" t="s">
        <v>32</v>
      </c>
      <c r="O39" s="152"/>
      <c r="P39" s="152"/>
      <c r="Q39" s="153"/>
      <c r="R39" s="154" t="str">
        <f>IF(Y39="","",SUM($AF$22:$AI$38))</f>
        <v/>
      </c>
      <c r="S39" s="154"/>
      <c r="T39" s="154"/>
      <c r="U39" s="154"/>
      <c r="V39" s="155" t="s">
        <v>33</v>
      </c>
      <c r="W39" s="155"/>
      <c r="X39" s="155"/>
      <c r="Y39" s="154" t="str">
        <f>IF($L$14="","",IF($L$18="",VLOOKUP(L14,リスト!K:L,2,0),VLOOKUP(L18,リスト!K:L,2,0)))</f>
        <v/>
      </c>
      <c r="Z39" s="154"/>
      <c r="AA39" s="154"/>
      <c r="AB39" s="154"/>
      <c r="AC39" s="156" t="s">
        <v>34</v>
      </c>
      <c r="AD39" s="156"/>
      <c r="AE39" s="156"/>
      <c r="AF39" s="154" t="str">
        <f>IF(Y39="","",SUM($AF$22:$AI$38)+Y39)</f>
        <v/>
      </c>
      <c r="AG39" s="154"/>
      <c r="AH39" s="154"/>
      <c r="AI39" s="154"/>
      <c r="AJ39" s="2"/>
      <c r="AL39" s="148"/>
      <c r="AM39" s="148"/>
    </row>
    <row r="40" spans="1:39" ht="10.5" customHeight="1">
      <c r="A40" s="157"/>
      <c r="B40" s="157"/>
      <c r="C40" s="157"/>
      <c r="D40" s="157"/>
      <c r="E40" s="158"/>
      <c r="F40" s="159"/>
      <c r="G40" s="159"/>
      <c r="H40" s="159"/>
      <c r="I40" s="159"/>
      <c r="J40" s="159"/>
      <c r="K40" s="159"/>
      <c r="L40" s="159"/>
      <c r="M40" s="159"/>
      <c r="N40" s="159"/>
      <c r="O40" s="159"/>
      <c r="P40" s="159"/>
      <c r="Q40" s="159"/>
      <c r="R40" s="159"/>
      <c r="S40" s="159"/>
      <c r="T40" s="159"/>
      <c r="U40" s="159"/>
      <c r="V40" s="159"/>
      <c r="W40" s="159"/>
      <c r="X40" s="159"/>
      <c r="Y40" s="160"/>
      <c r="Z40" s="160"/>
      <c r="AA40" s="161"/>
      <c r="AB40" s="161"/>
      <c r="AC40" s="161"/>
      <c r="AD40" s="161"/>
      <c r="AE40" s="161"/>
      <c r="AF40" s="162"/>
      <c r="AG40" s="14"/>
      <c r="AH40" s="14"/>
      <c r="AI40" s="14"/>
      <c r="AJ40" s="2"/>
      <c r="AL40" s="148"/>
      <c r="AM40" s="148"/>
    </row>
    <row r="41" spans="1:39" ht="12" customHeight="1">
      <c r="A41" s="163" t="s">
        <v>35</v>
      </c>
      <c r="B41" s="163"/>
      <c r="C41" s="163"/>
      <c r="D41" s="163"/>
      <c r="E41" s="163"/>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2"/>
      <c r="AL41" s="148"/>
      <c r="AM41" s="148"/>
    </row>
    <row r="42" spans="1:39" ht="12" customHeight="1">
      <c r="A42" s="163"/>
      <c r="B42" s="163"/>
      <c r="C42" s="163"/>
      <c r="D42" s="163"/>
      <c r="E42" s="163"/>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2"/>
      <c r="AL42" s="148"/>
      <c r="AM42" s="148"/>
    </row>
    <row r="43" spans="1:39" ht="12" customHeight="1">
      <c r="A43" s="163"/>
      <c r="B43" s="163"/>
      <c r="C43" s="163"/>
      <c r="D43" s="163"/>
      <c r="E43" s="163"/>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2"/>
      <c r="AL43" s="148"/>
      <c r="AM43" s="148"/>
    </row>
    <row r="44" spans="1:39" s="148" customFormat="1" ht="5.25" customHeight="1">
      <c r="A44" s="165"/>
      <c r="B44" s="165"/>
      <c r="C44" s="165"/>
      <c r="D44" s="165"/>
      <c r="E44" s="150"/>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7"/>
    </row>
    <row r="45" spans="1:39" s="148" customFormat="1" ht="12.75" customHeight="1">
      <c r="A45" s="168" t="s">
        <v>36</v>
      </c>
      <c r="B45" s="168"/>
      <c r="C45" s="168"/>
      <c r="D45" s="168"/>
      <c r="E45" s="168"/>
      <c r="F45" s="168"/>
      <c r="G45" s="169"/>
      <c r="H45" s="170"/>
      <c r="I45" s="171" t="s">
        <v>37</v>
      </c>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2"/>
      <c r="AJ45" s="167"/>
      <c r="AK45" s="1"/>
      <c r="AL45" s="173"/>
      <c r="AM45" s="173"/>
    </row>
    <row r="46" spans="1:39" s="148" customFormat="1" ht="12.75" customHeight="1">
      <c r="A46" s="168" t="s">
        <v>38</v>
      </c>
      <c r="B46" s="168"/>
      <c r="C46" s="168"/>
      <c r="D46" s="168"/>
      <c r="E46" s="168"/>
      <c r="F46" s="168"/>
      <c r="G46" s="169"/>
      <c r="H46" s="170"/>
      <c r="I46" s="171" t="s">
        <v>39</v>
      </c>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2"/>
      <c r="AJ46" s="167"/>
      <c r="AK46" s="1"/>
      <c r="AL46" s="173"/>
      <c r="AM46" s="173"/>
    </row>
    <row r="47" spans="1:39" s="148" customFormat="1" ht="12.75" customHeight="1">
      <c r="A47" s="168" t="s">
        <v>40</v>
      </c>
      <c r="B47" s="168"/>
      <c r="C47" s="168"/>
      <c r="D47" s="168"/>
      <c r="E47" s="168"/>
      <c r="F47" s="168"/>
      <c r="G47" s="168"/>
      <c r="H47" s="170"/>
      <c r="I47" s="171" t="s">
        <v>41</v>
      </c>
      <c r="J47" s="169"/>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2"/>
      <c r="AJ47" s="167"/>
      <c r="AK47" s="1"/>
      <c r="AL47" s="173"/>
      <c r="AM47" s="173"/>
    </row>
    <row r="48" spans="1:39" s="148" customFormat="1" ht="12.75" customHeight="1">
      <c r="A48" s="171"/>
      <c r="B48" s="174"/>
      <c r="C48" s="174"/>
      <c r="D48" s="174"/>
      <c r="E48" s="175"/>
      <c r="F48" s="171"/>
      <c r="G48" s="169"/>
      <c r="H48" s="170"/>
      <c r="I48" s="171" t="s">
        <v>42</v>
      </c>
      <c r="J48" s="169"/>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2"/>
      <c r="AJ48" s="167"/>
      <c r="AK48" s="1"/>
      <c r="AL48" s="173"/>
      <c r="AM48" s="173"/>
    </row>
    <row r="49" spans="1:39" s="148" customFormat="1" ht="9.75" customHeight="1">
      <c r="A49" s="165"/>
      <c r="B49" s="165"/>
      <c r="C49" s="165"/>
      <c r="D49" s="165"/>
      <c r="E49" s="150"/>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67"/>
      <c r="AK49" s="1"/>
      <c r="AL49" s="1"/>
      <c r="AM49" s="1"/>
    </row>
    <row r="50" spans="1:39" s="173" customFormat="1" ht="15.75" customHeight="1">
      <c r="A50" s="177" t="s">
        <v>43</v>
      </c>
      <c r="B50" s="177"/>
      <c r="C50" s="165"/>
      <c r="D50" s="165"/>
      <c r="E50" s="150"/>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K50" s="1"/>
      <c r="AL50" s="1"/>
      <c r="AM50" s="1"/>
    </row>
    <row r="51" spans="1:39" ht="18.75" customHeight="1">
      <c r="A51" s="178" t="s">
        <v>44</v>
      </c>
      <c r="B51" s="165"/>
      <c r="C51" s="165"/>
      <c r="D51" s="165"/>
      <c r="E51" s="150"/>
      <c r="F51" s="176"/>
      <c r="G51" s="176"/>
      <c r="H51" s="176"/>
      <c r="I51" s="176"/>
      <c r="J51" s="176"/>
      <c r="K51" s="176"/>
      <c r="L51" s="176"/>
      <c r="M51" s="176"/>
      <c r="N51" s="176"/>
      <c r="O51" s="176"/>
      <c r="P51" s="176"/>
      <c r="Q51" s="176"/>
      <c r="R51" s="176"/>
      <c r="S51" s="176"/>
      <c r="T51" s="176"/>
      <c r="U51" s="176"/>
      <c r="V51" s="176"/>
      <c r="W51" s="26" t="s">
        <v>45</v>
      </c>
      <c r="X51" s="27"/>
      <c r="Y51" s="179"/>
      <c r="Z51" s="180"/>
      <c r="AA51" s="180"/>
      <c r="AB51" s="180"/>
      <c r="AC51" s="31" t="s">
        <v>6</v>
      </c>
      <c r="AD51" s="35"/>
      <c r="AE51" s="37"/>
      <c r="AF51" s="31" t="s">
        <v>7</v>
      </c>
      <c r="AG51" s="35"/>
      <c r="AH51" s="37"/>
      <c r="AI51" s="181" t="s">
        <v>8</v>
      </c>
      <c r="AJ51" s="182"/>
    </row>
    <row r="52" spans="1:39" ht="26.25" customHeight="1">
      <c r="A52" s="183" t="s">
        <v>46</v>
      </c>
      <c r="B52" s="184"/>
      <c r="C52" s="184"/>
      <c r="D52" s="184"/>
      <c r="E52" s="184"/>
      <c r="F52" s="184"/>
      <c r="G52" s="185"/>
      <c r="H52" s="186"/>
      <c r="I52" s="187"/>
      <c r="J52" s="187"/>
      <c r="K52" s="187"/>
      <c r="L52" s="187"/>
      <c r="M52" s="187"/>
      <c r="N52" s="187"/>
      <c r="O52" s="187"/>
      <c r="P52" s="187"/>
      <c r="Q52" s="187"/>
      <c r="R52" s="187"/>
      <c r="S52" s="187"/>
      <c r="T52" s="187"/>
      <c r="U52" s="187"/>
      <c r="V52" s="187"/>
      <c r="W52" s="187"/>
      <c r="X52" s="187"/>
      <c r="Y52" s="188"/>
      <c r="Z52" s="189"/>
      <c r="AA52" s="190"/>
      <c r="AB52" s="190" t="s">
        <v>47</v>
      </c>
      <c r="AC52" s="191"/>
      <c r="AD52" s="192"/>
      <c r="AE52" s="192"/>
      <c r="AF52" s="192"/>
      <c r="AG52" s="191"/>
      <c r="AH52" s="191"/>
      <c r="AI52" s="193"/>
      <c r="AJ52" s="182"/>
    </row>
    <row r="53" spans="1:39" ht="6" customHeight="1">
      <c r="A53" s="194"/>
      <c r="B53" s="194"/>
      <c r="C53" s="194"/>
      <c r="D53" s="194"/>
      <c r="E53" s="195"/>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row>
    <row r="54" spans="1:39" ht="18.75">
      <c r="A54" s="196" t="s">
        <v>48</v>
      </c>
      <c r="B54" s="197"/>
      <c r="C54" s="197"/>
      <c r="D54" s="197"/>
      <c r="E54" s="198"/>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row>
    <row r="55" spans="1:39">
      <c r="A55" s="1" t="s">
        <v>49</v>
      </c>
      <c r="P55" s="199"/>
      <c r="Q55" s="199"/>
      <c r="R55" s="199"/>
    </row>
  </sheetData>
  <sheetProtection algorithmName="SHA-512" hashValue="UmN4qi6Fe6edfTebyraWbubcCG3K54dcXyrldlxEFlscwvPrNFX3ONyILC6G5JDQLo9mBBU+bvBOli6r8/fiDg==" saltValue="hNxEnP9F/oDJt+mftqdUow==" spinCount="100000" sheet="1" selectLockedCells="1"/>
  <protectedRanges>
    <protectedRange password="FB62" sqref="S11:T12" name="範囲1"/>
  </protectedRanges>
  <mergeCells count="156">
    <mergeCell ref="A52:G52"/>
    <mergeCell ref="H52:Y52"/>
    <mergeCell ref="A41:E43"/>
    <mergeCell ref="F41:AI43"/>
    <mergeCell ref="A45:F45"/>
    <mergeCell ref="A46:F46"/>
    <mergeCell ref="A47:G47"/>
    <mergeCell ref="W51:Y51"/>
    <mergeCell ref="Z51:AB51"/>
    <mergeCell ref="AD51:AE51"/>
    <mergeCell ref="AG51:AH51"/>
    <mergeCell ref="N39:Q39"/>
    <mergeCell ref="R39:U39"/>
    <mergeCell ref="V39:X39"/>
    <mergeCell ref="Y39:AB39"/>
    <mergeCell ref="AC39:AE39"/>
    <mergeCell ref="AF39:AI39"/>
    <mergeCell ref="A37:C37"/>
    <mergeCell ref="D37:F37"/>
    <mergeCell ref="G37:AB37"/>
    <mergeCell ref="AC37:AE37"/>
    <mergeCell ref="AF37:AI37"/>
    <mergeCell ref="A38:C38"/>
    <mergeCell ref="D38:F38"/>
    <mergeCell ref="G38:AB38"/>
    <mergeCell ref="AC38:AE38"/>
    <mergeCell ref="AF38:AI38"/>
    <mergeCell ref="A35:C35"/>
    <mergeCell ref="D35:F35"/>
    <mergeCell ref="G35:AB35"/>
    <mergeCell ref="AC35:AE35"/>
    <mergeCell ref="AF35:AI35"/>
    <mergeCell ref="A36:C36"/>
    <mergeCell ref="D36:F36"/>
    <mergeCell ref="G36:AB36"/>
    <mergeCell ref="AC36:AE36"/>
    <mergeCell ref="AF36:AI36"/>
    <mergeCell ref="A33:C33"/>
    <mergeCell ref="D33:F33"/>
    <mergeCell ref="G33:AB33"/>
    <mergeCell ref="AC33:AE33"/>
    <mergeCell ref="AF33:AI33"/>
    <mergeCell ref="A34:C34"/>
    <mergeCell ref="D34:F34"/>
    <mergeCell ref="G34:AB34"/>
    <mergeCell ref="AC34:AE34"/>
    <mergeCell ref="AF34:AI34"/>
    <mergeCell ref="A31:C31"/>
    <mergeCell ref="D31:F31"/>
    <mergeCell ref="G31:AB31"/>
    <mergeCell ref="AC31:AE31"/>
    <mergeCell ref="AF31:AI31"/>
    <mergeCell ref="A32:C32"/>
    <mergeCell ref="D32:F32"/>
    <mergeCell ref="G32:AB32"/>
    <mergeCell ref="AC32:AE32"/>
    <mergeCell ref="AF32:AI32"/>
    <mergeCell ref="A29:C29"/>
    <mergeCell ref="D29:F29"/>
    <mergeCell ref="G29:AB29"/>
    <mergeCell ref="AC29:AE29"/>
    <mergeCell ref="AF29:AI29"/>
    <mergeCell ref="A30:C30"/>
    <mergeCell ref="D30:F30"/>
    <mergeCell ref="G30:AB30"/>
    <mergeCell ref="AC30:AE30"/>
    <mergeCell ref="AF30:AI30"/>
    <mergeCell ref="A27:C27"/>
    <mergeCell ref="D27:F27"/>
    <mergeCell ref="G27:AB27"/>
    <mergeCell ref="AC27:AE27"/>
    <mergeCell ref="AF27:AI27"/>
    <mergeCell ref="A28:C28"/>
    <mergeCell ref="D28:F28"/>
    <mergeCell ref="G28:AB28"/>
    <mergeCell ref="AC28:AE28"/>
    <mergeCell ref="AF28:AI28"/>
    <mergeCell ref="A25:C25"/>
    <mergeCell ref="D25:F25"/>
    <mergeCell ref="G25:AB25"/>
    <mergeCell ref="AC25:AE25"/>
    <mergeCell ref="AF25:AI25"/>
    <mergeCell ref="A26:C26"/>
    <mergeCell ref="D26:F26"/>
    <mergeCell ref="G26:AB26"/>
    <mergeCell ref="AC26:AE26"/>
    <mergeCell ref="AF26:AI26"/>
    <mergeCell ref="A23:C23"/>
    <mergeCell ref="D23:F23"/>
    <mergeCell ref="G23:AB23"/>
    <mergeCell ref="AC23:AE23"/>
    <mergeCell ref="AF23:AI23"/>
    <mergeCell ref="A24:C24"/>
    <mergeCell ref="D24:F24"/>
    <mergeCell ref="G24:AB24"/>
    <mergeCell ref="AC24:AE24"/>
    <mergeCell ref="AF24:AI24"/>
    <mergeCell ref="A20:AI20"/>
    <mergeCell ref="A21:F21"/>
    <mergeCell ref="G21:AB21"/>
    <mergeCell ref="AC21:AE21"/>
    <mergeCell ref="AF21:AI21"/>
    <mergeCell ref="A22:C22"/>
    <mergeCell ref="D22:F22"/>
    <mergeCell ref="G22:AB22"/>
    <mergeCell ref="AC22:AE22"/>
    <mergeCell ref="AF22:AI22"/>
    <mergeCell ref="A19:D19"/>
    <mergeCell ref="E19:T19"/>
    <mergeCell ref="U19:W19"/>
    <mergeCell ref="X19:Z19"/>
    <mergeCell ref="AB19:AD19"/>
    <mergeCell ref="AF19:AH19"/>
    <mergeCell ref="E17:S17"/>
    <mergeCell ref="T17:U17"/>
    <mergeCell ref="V17:AI17"/>
    <mergeCell ref="B18:D18"/>
    <mergeCell ref="E18:F18"/>
    <mergeCell ref="G18:I18"/>
    <mergeCell ref="J18:K18"/>
    <mergeCell ref="L18:P18"/>
    <mergeCell ref="Q18:AI18"/>
    <mergeCell ref="B15:D15"/>
    <mergeCell ref="E15:S15"/>
    <mergeCell ref="T15:U15"/>
    <mergeCell ref="V15:AI15"/>
    <mergeCell ref="A16:A18"/>
    <mergeCell ref="B16:D16"/>
    <mergeCell ref="E16:S16"/>
    <mergeCell ref="T16:U16"/>
    <mergeCell ref="V16:AI16"/>
    <mergeCell ref="B17:D17"/>
    <mergeCell ref="U13:V13"/>
    <mergeCell ref="W13:AI13"/>
    <mergeCell ref="B14:D14"/>
    <mergeCell ref="E14:F14"/>
    <mergeCell ref="G14:I14"/>
    <mergeCell ref="J14:K14"/>
    <mergeCell ref="L14:P14"/>
    <mergeCell ref="Q14:AI14"/>
    <mergeCell ref="AF10:AH10"/>
    <mergeCell ref="A11:A15"/>
    <mergeCell ref="B11:D12"/>
    <mergeCell ref="E11:T12"/>
    <mergeCell ref="U11:V11"/>
    <mergeCell ref="W11:AI11"/>
    <mergeCell ref="U12:V12"/>
    <mergeCell ref="W12:AI12"/>
    <mergeCell ref="B13:D13"/>
    <mergeCell ref="E13:T13"/>
    <mergeCell ref="A2:E2"/>
    <mergeCell ref="H2:AB2"/>
    <mergeCell ref="G4:AC4"/>
    <mergeCell ref="U10:V10"/>
    <mergeCell ref="W10:Z10"/>
    <mergeCell ref="AB10:AD10"/>
  </mergeCells>
  <phoneticPr fontId="3"/>
  <conditionalFormatting sqref="D22 D24 D26 D28 D30 D32 D34 D36 D38">
    <cfRule type="cellIs" dxfId="3" priority="3" stopIfTrue="1" operator="equal">
      <formula>"売切"</formula>
    </cfRule>
    <cfRule type="containsErrors" dxfId="2" priority="4" stopIfTrue="1">
      <formula>ISERROR(D22)</formula>
    </cfRule>
  </conditionalFormatting>
  <conditionalFormatting sqref="D23 D25 D27 D29 D31 D33 D35 D37">
    <cfRule type="cellIs" dxfId="1" priority="1" stopIfTrue="1" operator="equal">
      <formula>"売切"</formula>
    </cfRule>
    <cfRule type="containsErrors" dxfId="0" priority="2" stopIfTrue="1">
      <formula>ISERROR(D23)</formula>
    </cfRule>
  </conditionalFormatting>
  <dataValidations count="1">
    <dataValidation type="list" allowBlank="1" showInputMessage="1" showErrorMessage="1" sqref="AD51:AE51 AB10 AB19">
      <formula1>月</formula1>
    </dataValidation>
  </dataValidations>
  <printOptions horizontalCentered="1"/>
  <pageMargins left="0.55118110236220474" right="0.55118110236220474" top="0.59055118110236227" bottom="0.47244094488188981" header="0.31496062992125984" footer="0.31496062992125984"/>
  <pageSetup paperSize="9" scale="77" fitToWidth="0" fitToHeight="0" orientation="portrait" r:id="rId1"/>
  <headerFooter>
    <oddHeader>&amp;R&amp;KFF0000【R6.10更新版】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190500</xdr:colOff>
                    <xdr:row>51</xdr:row>
                    <xdr:rowOff>57150</xdr:rowOff>
                  </from>
                  <to>
                    <xdr:col>28</xdr:col>
                    <xdr:colOff>104775</xdr:colOff>
                    <xdr:row>51</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リスト!$A$2:$A$3</xm:f>
          </x14:formula1>
          <xm:sqref>W10:Z10 X19:Z19 Z51:AB51</xm:sqref>
        </x14:dataValidation>
        <x14:dataValidation type="list" allowBlank="1" showInputMessage="1" showErrorMessage="1">
          <x14:formula1>
            <xm:f>リスト!$C$2:$C$32</xm:f>
          </x14:formula1>
          <xm:sqref>AF10:AH10 AF19:AH19 AG51:AH51</xm:sqref>
        </x14:dataValidation>
        <x14:dataValidation type="list" allowBlank="1" showInputMessage="1" showErrorMessage="1">
          <x14:formula1>
            <xm:f>リスト!$D$2:$D$48</xm:f>
          </x14:formula1>
          <xm:sqref>L18:P18 L14:P14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showZeros="0" view="pageBreakPreview" zoomScaleNormal="100" zoomScaleSheetLayoutView="100" workbookViewId="0">
      <selection activeCell="C38" sqref="C38"/>
    </sheetView>
  </sheetViews>
  <sheetFormatPr defaultColWidth="9" defaultRowHeight="17.100000000000001" customHeight="1"/>
  <cols>
    <col min="1" max="1" width="8.25" style="262" customWidth="1"/>
    <col min="2" max="2" width="8.125" style="202" customWidth="1"/>
    <col min="3" max="3" width="76.625" style="202" customWidth="1"/>
    <col min="4" max="4" width="9.75" style="263" customWidth="1"/>
    <col min="5" max="5" width="4.375" style="202" customWidth="1"/>
    <col min="6" max="6" width="9" style="216"/>
    <col min="7" max="16384" width="9" style="202"/>
  </cols>
  <sheetData>
    <row r="1" spans="1:4" ht="16.5" customHeight="1">
      <c r="A1" s="200" t="s">
        <v>50</v>
      </c>
      <c r="B1" s="201"/>
      <c r="D1" s="203"/>
    </row>
    <row r="2" spans="1:4" ht="4.5" customHeight="1">
      <c r="A2" s="204"/>
      <c r="B2" s="205"/>
      <c r="D2" s="206"/>
    </row>
    <row r="3" spans="1:4" ht="18.75" customHeight="1">
      <c r="A3" s="207" t="s">
        <v>51</v>
      </c>
      <c r="B3" s="208" t="s">
        <v>52</v>
      </c>
      <c r="C3" s="209" t="s">
        <v>29</v>
      </c>
      <c r="D3" s="210" t="s">
        <v>53</v>
      </c>
    </row>
    <row r="4" spans="1:4" ht="15.95" customHeight="1">
      <c r="A4" s="211" t="s">
        <v>54</v>
      </c>
      <c r="B4" s="211"/>
      <c r="C4" s="211"/>
      <c r="D4" s="211"/>
    </row>
    <row r="5" spans="1:4" ht="15.95" customHeight="1">
      <c r="A5" s="212">
        <v>827</v>
      </c>
      <c r="B5" s="213" t="str">
        <f>VLOOKUP(A5,コード表!B:I,8,0)</f>
        <v>書籍</v>
      </c>
      <c r="C5" s="214" t="str">
        <f>VLOOKUP(A5,コード表!B:F,4,0)</f>
        <v>設計要領第一集　土工保全編・土工建設編　令和6年7月</v>
      </c>
      <c r="D5" s="215">
        <f>VLOOKUP(A5,コード表!B:F,5,0)</f>
        <v>7860</v>
      </c>
    </row>
    <row r="6" spans="1:4" ht="15.95" customHeight="1">
      <c r="A6" s="212">
        <v>828</v>
      </c>
      <c r="B6" s="213" t="str">
        <f>VLOOKUP(A6,コード表!B:I,8,0)</f>
        <v>書籍</v>
      </c>
      <c r="C6" s="214" t="str">
        <f>VLOOKUP(A6,コード表!B:F,4,0)</f>
        <v>設計要領第一集　舗装保全編・舗装建設編　令和6年7月</v>
      </c>
      <c r="D6" s="215">
        <f>VLOOKUP(A6,コード表!B:F,5,0)</f>
        <v>3190</v>
      </c>
    </row>
    <row r="7" spans="1:4" ht="15.95" customHeight="1">
      <c r="A7" s="212">
        <v>829</v>
      </c>
      <c r="B7" s="213" t="str">
        <f>VLOOKUP(A7,コード表!B:I,8,0)</f>
        <v>書籍</v>
      </c>
      <c r="C7" s="214" t="str">
        <f>VLOOKUP(A7,コード表!B:F,4,0)</f>
        <v>設計要領第二集　橋梁保全編　令和6年7月</v>
      </c>
      <c r="D7" s="215">
        <f>VLOOKUP(A7,コード表!B:F,5,0)</f>
        <v>6270</v>
      </c>
    </row>
    <row r="8" spans="1:4" ht="15.95" customHeight="1">
      <c r="A8" s="212">
        <v>514</v>
      </c>
      <c r="B8" s="213" t="str">
        <f>VLOOKUP(A8,コード表!B:I,8,0)</f>
        <v>書籍</v>
      </c>
      <c r="C8" s="214" t="str">
        <f>VLOOKUP(A8,コード表!B:F,4,0)</f>
        <v>設計要領第二集　橋梁建設編　平成28年8月</v>
      </c>
      <c r="D8" s="215">
        <f>VLOOKUP(A8,コード表!B:F,5,0)</f>
        <v>9777</v>
      </c>
    </row>
    <row r="9" spans="1:4" ht="15.95" customHeight="1">
      <c r="A9" s="212">
        <v>659</v>
      </c>
      <c r="B9" s="213" t="str">
        <f>VLOOKUP(A9,コード表!B:I,8,0)</f>
        <v>書籍</v>
      </c>
      <c r="C9" s="214" t="str">
        <f>VLOOKUP(A9,コード表!B:F,4,0)</f>
        <v>設計要領第二集　擁壁保全編・擁壁建設編　　カルバート保全編・カルバート建設編　令和元年7月</v>
      </c>
      <c r="D9" s="215">
        <f>VLOOKUP(A9,コード表!B:F,5,0)</f>
        <v>2851</v>
      </c>
    </row>
    <row r="10" spans="1:4" ht="15.95" customHeight="1">
      <c r="A10" s="212">
        <v>830</v>
      </c>
      <c r="B10" s="213" t="str">
        <f>VLOOKUP(A10,コード表!B:I,8,0)</f>
        <v>書籍</v>
      </c>
      <c r="C10" s="214" t="str">
        <f>VLOOKUP(A10,コード表!B:F,4,0)</f>
        <v>設計要領第三集　トンネル保全編・トンネル建設編　令和6年7月</v>
      </c>
      <c r="D10" s="215">
        <f>VLOOKUP(A10,コード表!B:F,5,0)</f>
        <v>7150</v>
      </c>
    </row>
    <row r="11" spans="1:4" ht="15.95" customHeight="1">
      <c r="A11" s="212">
        <v>780</v>
      </c>
      <c r="B11" s="213" t="str">
        <f>VLOOKUP(A11,コード表!B:I,8,0)</f>
        <v>書籍</v>
      </c>
      <c r="C11" s="214" t="str">
        <f>VLOOKUP(A11,コード表!B:F,4,0)</f>
        <v>設計要領第四集　幾何構造　本線幾何構造編(R5.7)ｲﾝﾀｰﾁｪﾝｼﾞ幾何構造編(R4.7)ﾊﾞｽｽﾄｯﾌﾟ幾何構造編(R4.7)</v>
      </c>
      <c r="D11" s="215">
        <f>VLOOKUP(A11,コード表!B:F,5,0)</f>
        <v>4730</v>
      </c>
    </row>
    <row r="12" spans="1:4" ht="15.95" customHeight="1">
      <c r="A12" s="212">
        <v>781</v>
      </c>
      <c r="B12" s="213" t="str">
        <f>VLOOKUP(A12,コード表!B:I,8,0)</f>
        <v>書籍</v>
      </c>
      <c r="C12" s="214" t="str">
        <f>VLOOKUP(A12,コード表!B:F,4,0)</f>
        <v>設計要領第四集　休憩施設　令和5年7月</v>
      </c>
      <c r="D12" s="215">
        <f>VLOOKUP(A12,コード表!B:F,5,0)</f>
        <v>1540</v>
      </c>
    </row>
    <row r="13" spans="1:4" ht="15.95" customHeight="1">
      <c r="A13" s="212">
        <v>518</v>
      </c>
      <c r="B13" s="213" t="str">
        <f>VLOOKUP(A13,コード表!B:I,8,0)</f>
        <v>書籍</v>
      </c>
      <c r="C13" s="214" t="str">
        <f>VLOOKUP(A13,コード表!B:F,4,0)</f>
        <v>設計要領第五集　交通安全施設　防護柵編　平成28年8月</v>
      </c>
      <c r="D13" s="215">
        <f>VLOOKUP(A13,コード表!B:F,5,0)</f>
        <v>1120</v>
      </c>
    </row>
    <row r="14" spans="1:4" ht="15.95" customHeight="1">
      <c r="A14" s="212">
        <v>784</v>
      </c>
      <c r="B14" s="213" t="str">
        <f>VLOOKUP(A14,コード表!B:I,8,0)</f>
        <v>書籍</v>
      </c>
      <c r="C14" s="214" t="str">
        <f>VLOOKUP(A14,コード表!B:F,4,0)</f>
        <v>設計要領第五集　交通管理施設　可変式道路情報板編　可変式速度規制標識編　令和5年7月</v>
      </c>
      <c r="D14" s="215">
        <f>VLOOKUP(A14,コード表!B:F,5,0)</f>
        <v>1430</v>
      </c>
    </row>
    <row r="15" spans="1:4" ht="15.95" customHeight="1">
      <c r="A15" s="212">
        <v>383</v>
      </c>
      <c r="B15" s="213" t="str">
        <f>VLOOKUP(A15,コード表!B:I,8,0)</f>
        <v>書籍</v>
      </c>
      <c r="C15" s="214" t="str">
        <f>VLOOKUP(A15,コード表!B:F,4,0)</f>
        <v>設計要領第五集　交通管理施設　視線誘導標編　平成26年7月</v>
      </c>
      <c r="D15" s="215">
        <f>VLOOKUP(A15,コード表!B:F,5,0)</f>
        <v>1018</v>
      </c>
    </row>
    <row r="16" spans="1:4" ht="15.95" customHeight="1">
      <c r="A16" s="212">
        <v>831</v>
      </c>
      <c r="B16" s="213" t="str">
        <f>VLOOKUP(A16,コード表!B:I,8,0)</f>
        <v>書籍</v>
      </c>
      <c r="C16" s="214" t="str">
        <f>VLOOKUP(A16,コード表!B:F,4,0)</f>
        <v>設計要領第五集　交通安全施設　立入(R5.7)・落下(R6.7)・眩光(H17.10)・中央分離（R5.7)　令和6年7月</v>
      </c>
      <c r="D16" s="215">
        <f>VLOOKUP(A16,コード表!B:F,5,0)</f>
        <v>2310</v>
      </c>
    </row>
    <row r="17" spans="1:6" ht="15.95" customHeight="1">
      <c r="A17" s="212">
        <v>783</v>
      </c>
      <c r="B17" s="213" t="str">
        <f>VLOOKUP(A17,コード表!B:I,8,0)</f>
        <v>書籍</v>
      </c>
      <c r="C17" s="214" t="str">
        <f>VLOOKUP(A17,コード表!B:F,4,0)</f>
        <v>設計要領第五集　交通管理施設　道路標示および区画線編　令和5年7月</v>
      </c>
      <c r="D17" s="215">
        <f>VLOOKUP(A17,コード表!B:F,5,0)</f>
        <v>1320</v>
      </c>
    </row>
    <row r="18" spans="1:6" ht="15.95" customHeight="1">
      <c r="A18" s="212">
        <v>832</v>
      </c>
      <c r="B18" s="213" t="str">
        <f>VLOOKUP(A18,コード表!B:I,8,0)</f>
        <v>書籍</v>
      </c>
      <c r="C18" s="214" t="str">
        <f>VLOOKUP(A18,コード表!B:F,4,0)</f>
        <v>設計要領第五集　交通管理施設　標識編（R6.7)・距離標編（R4.7）　令和6年7月</v>
      </c>
      <c r="D18" s="215">
        <f>VLOOKUP(A18,コード表!B:F,5,0)</f>
        <v>2680</v>
      </c>
    </row>
    <row r="19" spans="1:6" ht="15.95" customHeight="1">
      <c r="A19" s="212">
        <v>725</v>
      </c>
      <c r="B19" s="213" t="str">
        <f>VLOOKUP(A19,コード表!B:I,8,0)</f>
        <v>書籍</v>
      </c>
      <c r="C19" s="214" t="str">
        <f>VLOOKUP(A19,コード表!B:F,4,0)</f>
        <v>設計要領第五集　遮音壁　令和3年7月</v>
      </c>
      <c r="D19" s="215">
        <f>VLOOKUP(A19,コード表!B:F,5,0)</f>
        <v>1760</v>
      </c>
    </row>
    <row r="20" spans="1:6" ht="15.95" customHeight="1">
      <c r="A20" s="212">
        <v>726</v>
      </c>
      <c r="B20" s="213" t="str">
        <f>VLOOKUP(A20,コード表!B:I,8,0)</f>
        <v>書籍</v>
      </c>
      <c r="C20" s="214" t="str">
        <f>VLOOKUP(A20,コード表!B:F,4,0)</f>
        <v>設計要領第五集　造園　令和3年7月</v>
      </c>
      <c r="D20" s="215">
        <f>VLOOKUP(A20,コード表!B:F,5,0)</f>
        <v>1980</v>
      </c>
    </row>
    <row r="21" spans="1:6" ht="15.95" customHeight="1">
      <c r="A21" s="212">
        <v>795</v>
      </c>
      <c r="B21" s="213" t="str">
        <f>VLOOKUP(A21,コード表!B:I,8,0)</f>
        <v>書籍</v>
      </c>
      <c r="C21" s="214" t="str">
        <f>VLOOKUP(A21,コード表!B:F,4,0)</f>
        <v>設計要領第六集　建築施設編　全7編　令和5年7月</v>
      </c>
      <c r="D21" s="215">
        <f>VLOOKUP(A21,コード表!B:F,5,0)</f>
        <v>5060</v>
      </c>
    </row>
    <row r="22" spans="1:6" ht="15.95" customHeight="1">
      <c r="A22" s="217">
        <v>846</v>
      </c>
      <c r="B22" s="218" t="str">
        <f>VLOOKUP(A22,コード表!B:I,8,0)</f>
        <v>書籍</v>
      </c>
      <c r="C22" s="219" t="str">
        <f>VLOOKUP(A22,コード表!B:F,4,0)</f>
        <v>設計要領第七集　電気施設編　全6編　令和6年7月</v>
      </c>
      <c r="D22" s="220">
        <f>VLOOKUP(A22,コード表!B:F,5,0)</f>
        <v>5830</v>
      </c>
    </row>
    <row r="23" spans="1:6" ht="15.95" customHeight="1">
      <c r="A23" s="217">
        <v>847</v>
      </c>
      <c r="B23" s="218" t="str">
        <f>VLOOKUP(A23,コード表!B:I,8,0)</f>
        <v>書籍</v>
      </c>
      <c r="C23" s="219" t="str">
        <f>VLOOKUP(A23,コード表!B:F,4,0)</f>
        <v>設計要領第七集　機械施設編　全5編　令和6年7月</v>
      </c>
      <c r="D23" s="220">
        <f>VLOOKUP(A23,コード表!B:F,5,0)</f>
        <v>2880</v>
      </c>
    </row>
    <row r="24" spans="1:6" s="221" customFormat="1" ht="15.95" customHeight="1">
      <c r="A24" s="217">
        <v>848</v>
      </c>
      <c r="B24" s="218" t="str">
        <f>VLOOKUP(A24,コード表!B:I,8,0)</f>
        <v>書籍</v>
      </c>
      <c r="C24" s="219" t="str">
        <f>VLOOKUP(A24,コード表!B:F,4,0)</f>
        <v>設計要領第八集　通信施設編　全10編　令和6年7月</v>
      </c>
      <c r="D24" s="220">
        <f>VLOOKUP(A24,コード表!B:F,5,0)</f>
        <v>3740</v>
      </c>
      <c r="F24" s="222"/>
    </row>
    <row r="25" spans="1:6" ht="15.95" customHeight="1">
      <c r="A25" s="223" t="s">
        <v>55</v>
      </c>
      <c r="B25" s="223"/>
      <c r="C25" s="223"/>
      <c r="D25" s="224"/>
    </row>
    <row r="26" spans="1:6" ht="15.95" customHeight="1">
      <c r="A26" s="212">
        <v>833</v>
      </c>
      <c r="B26" s="225" t="str">
        <f>VLOOKUP(A26,コード表!B:I,8,0)</f>
        <v>書籍</v>
      </c>
      <c r="C26" s="226" t="str">
        <f>VLOOKUP(A26,コード表!B:F,4,0)</f>
        <v>調査要領　令和6年7月</v>
      </c>
      <c r="D26" s="215">
        <f>VLOOKUP(A26,コード表!B:F,5,0)</f>
        <v>5830</v>
      </c>
    </row>
    <row r="27" spans="1:6" ht="15.95" customHeight="1">
      <c r="A27" s="223" t="s">
        <v>56</v>
      </c>
      <c r="B27" s="223"/>
      <c r="C27" s="223"/>
      <c r="D27" s="224"/>
    </row>
    <row r="28" spans="1:6" ht="15.95" customHeight="1">
      <c r="A28" s="212">
        <v>785</v>
      </c>
      <c r="B28" s="225" t="str">
        <f>VLOOKUP(A28,コード表!B:I,8,0)</f>
        <v>書籍</v>
      </c>
      <c r="C28" s="226" t="str">
        <f>VLOOKUP(A28,コード表!B:F,4,0)</f>
        <v>土工施工管理要領　令和5年7月</v>
      </c>
      <c r="D28" s="215">
        <f>VLOOKUP(A28,コード表!B:F,5,0)</f>
        <v>5390</v>
      </c>
    </row>
    <row r="29" spans="1:6" ht="15.95" customHeight="1">
      <c r="A29" s="212">
        <v>786</v>
      </c>
      <c r="B29" s="225" t="str">
        <f>VLOOKUP(A29,コード表!B:I,8,0)</f>
        <v>書籍</v>
      </c>
      <c r="C29" s="226" t="str">
        <f>VLOOKUP(A29,コード表!B:F,4,0)</f>
        <v>舗装施工管理要領　令和5年7月</v>
      </c>
      <c r="D29" s="215">
        <f>VLOOKUP(A29,コード表!B:F,5,0)</f>
        <v>2310</v>
      </c>
    </row>
    <row r="30" spans="1:6" ht="15.95" customHeight="1">
      <c r="A30" s="212">
        <v>818</v>
      </c>
      <c r="B30" s="225" t="str">
        <f>VLOOKUP(A30,コード表!B:I,8,0)</f>
        <v>書籍</v>
      </c>
      <c r="C30" s="226" t="str">
        <f>VLOOKUP(A30,コード表!B:F,4,0)</f>
        <v>コンクリート施工管理要領　令和6年4月</v>
      </c>
      <c r="D30" s="215">
        <f>VLOOKUP(A30,コード表!B:F,5,0)</f>
        <v>2640</v>
      </c>
    </row>
    <row r="31" spans="1:6" ht="15.95" customHeight="1">
      <c r="A31" s="212">
        <v>834</v>
      </c>
      <c r="B31" s="225" t="str">
        <f>VLOOKUP(A31,コード表!B:I,8,0)</f>
        <v>書籍</v>
      </c>
      <c r="C31" s="226" t="str">
        <f>VLOOKUP(A31,コード表!B:F,4,0)</f>
        <v>構造物施工管理要領　令和6年7月</v>
      </c>
      <c r="D31" s="215">
        <f>VLOOKUP(A31,コード表!B:F,5,0)</f>
        <v>5830</v>
      </c>
    </row>
    <row r="32" spans="1:6" ht="15.95" customHeight="1">
      <c r="A32" s="212">
        <v>835</v>
      </c>
      <c r="B32" s="225" t="str">
        <f>VLOOKUP(A32,コード表!B:I,8,0)</f>
        <v>書籍</v>
      </c>
      <c r="C32" s="226" t="str">
        <f>VLOOKUP(A32,コード表!B:F,4,0)</f>
        <v>トンネル施工管理要領　令和6年7月</v>
      </c>
      <c r="D32" s="215">
        <f>VLOOKUP(A32,コード表!B:F,5,0)</f>
        <v>3190</v>
      </c>
    </row>
    <row r="33" spans="1:6" ht="15.95" customHeight="1">
      <c r="A33" s="212">
        <v>530</v>
      </c>
      <c r="B33" s="225" t="str">
        <f>VLOOKUP(A33,コード表!B:I,8,0)</f>
        <v>書籍</v>
      </c>
      <c r="C33" s="226" t="str">
        <f>VLOOKUP(A33,コード表!B:F,4,0)</f>
        <v>植生のり面施工管理要領　平成28年8月</v>
      </c>
      <c r="D33" s="215">
        <f>VLOOKUP(A33,コード表!B:F,5,0)</f>
        <v>1018</v>
      </c>
    </row>
    <row r="34" spans="1:6" ht="15.95" customHeight="1">
      <c r="A34" s="212">
        <v>836</v>
      </c>
      <c r="B34" s="225" t="str">
        <f>VLOOKUP(A34,コード表!B:I,8,0)</f>
        <v>書籍</v>
      </c>
      <c r="C34" s="226" t="str">
        <f>VLOOKUP(A34,コード表!B:F,4,0)</f>
        <v>レーンマーク施工管理要領　令和6年7月</v>
      </c>
      <c r="D34" s="215">
        <f>VLOOKUP(A34,コード表!B:F,5,0)</f>
        <v>1080</v>
      </c>
    </row>
    <row r="35" spans="1:6" ht="15.95" customHeight="1">
      <c r="A35" s="212">
        <v>837</v>
      </c>
      <c r="B35" s="225" t="str">
        <f>VLOOKUP(A35,コード表!B:I,8,0)</f>
        <v>書籍</v>
      </c>
      <c r="C35" s="226" t="str">
        <f>VLOOKUP(A35,コード表!B:F,4,0)</f>
        <v>遮音壁施工管理要領　令和6年7月</v>
      </c>
      <c r="D35" s="215">
        <f>VLOOKUP(A35,コード表!B:F,5,0)</f>
        <v>1330</v>
      </c>
    </row>
    <row r="36" spans="1:6" ht="15.95" customHeight="1">
      <c r="A36" s="212">
        <v>788</v>
      </c>
      <c r="B36" s="225" t="str">
        <f>VLOOKUP(A36,コード表!B:I,8,0)</f>
        <v>書籍</v>
      </c>
      <c r="C36" s="226" t="str">
        <f>VLOOKUP(A36,コード表!B:F,4,0)</f>
        <v>防護柵施工管理要領　令和5年7月</v>
      </c>
      <c r="D36" s="215">
        <f>VLOOKUP(A36,コード表!B:F,5,0)</f>
        <v>890</v>
      </c>
    </row>
    <row r="37" spans="1:6" ht="15.95" customHeight="1">
      <c r="A37" s="212">
        <v>534</v>
      </c>
      <c r="B37" s="225" t="str">
        <f>VLOOKUP(A37,コード表!B:I,8,0)</f>
        <v>書籍</v>
      </c>
      <c r="C37" s="226" t="str">
        <f>VLOOKUP(A37,コード表!B:F,4,0)</f>
        <v>造園施工管理要領　平成28年8月</v>
      </c>
      <c r="D37" s="215">
        <f>VLOOKUP(A37,コード表!B:F,5,0)</f>
        <v>814</v>
      </c>
    </row>
    <row r="38" spans="1:6" ht="15.95" customHeight="1">
      <c r="A38" s="217">
        <v>849</v>
      </c>
      <c r="B38" s="227" t="str">
        <f>VLOOKUP(A38,コード表!B:I,8,0)</f>
        <v>書籍</v>
      </c>
      <c r="C38" s="228" t="str">
        <f>VLOOKUP(A38,コード表!B:F,4,0)</f>
        <v>管路工事施工管理要領　令和6年7月</v>
      </c>
      <c r="D38" s="220">
        <f>VLOOKUP(A38,コード表!B:F,5,0)</f>
        <v>1540</v>
      </c>
    </row>
    <row r="39" spans="1:6" s="229" customFormat="1" ht="15.95" customHeight="1">
      <c r="A39" s="217">
        <v>850</v>
      </c>
      <c r="B39" s="227" t="str">
        <f>VLOOKUP(A39,コード表!B:I,8,0)</f>
        <v>書籍</v>
      </c>
      <c r="C39" s="228" t="str">
        <f>VLOOKUP(A39,コード表!B:F,4,0)</f>
        <v>施設工事施工管理要領　令和6年7月</v>
      </c>
      <c r="D39" s="220">
        <f>VLOOKUP(A39,コード表!B:F,5,0)</f>
        <v>5500</v>
      </c>
      <c r="F39" s="216"/>
    </row>
    <row r="40" spans="1:6" ht="15.95" customHeight="1">
      <c r="A40" s="223" t="s">
        <v>57</v>
      </c>
      <c r="B40" s="223"/>
      <c r="C40" s="223"/>
      <c r="D40" s="224"/>
    </row>
    <row r="41" spans="1:6" ht="15.95" customHeight="1">
      <c r="A41" s="230">
        <v>789</v>
      </c>
      <c r="B41" s="225" t="str">
        <f>VLOOKUP(A41,コード表!B:I,8,0)</f>
        <v>書籍</v>
      </c>
      <c r="C41" s="226" t="str">
        <f>VLOOKUP(A41,コード表!B:F,4,0)</f>
        <v>NEXCO試験方法　第1編　土質関係試験方法　令和5年7月</v>
      </c>
      <c r="D41" s="215">
        <f>VLOOKUP(A41,コード表!B:F,5,0)</f>
        <v>3520</v>
      </c>
    </row>
    <row r="42" spans="1:6" ht="15.95" customHeight="1">
      <c r="A42" s="230">
        <v>790</v>
      </c>
      <c r="B42" s="225" t="str">
        <f>VLOOKUP(A42,コード表!B:I,8,0)</f>
        <v>書籍</v>
      </c>
      <c r="C42" s="226" t="str">
        <f>VLOOKUP(A42,コード表!B:F,4,0)</f>
        <v>NEXCO試験方法　第2編　アスファルト舗装関係試験方法　令和5年7月</v>
      </c>
      <c r="D42" s="215">
        <f>VLOOKUP(A42,コード表!B:F,5,0)</f>
        <v>3300</v>
      </c>
    </row>
    <row r="43" spans="1:6" ht="15.95" customHeight="1">
      <c r="A43" s="230">
        <v>838</v>
      </c>
      <c r="B43" s="225" t="str">
        <f>VLOOKUP(A43,コード表!B:I,8,0)</f>
        <v>書籍</v>
      </c>
      <c r="C43" s="226" t="str">
        <f>VLOOKUP(A43,コード表!B:F,4,0)</f>
        <v>NEXCO試験方法　第3編　コンクリート関係試験方法　令和6年7月</v>
      </c>
      <c r="D43" s="215">
        <f>VLOOKUP(A43,コード表!B:F,5,0)</f>
        <v>2310</v>
      </c>
    </row>
    <row r="44" spans="1:6" ht="15.95" customHeight="1">
      <c r="A44" s="230">
        <v>816</v>
      </c>
      <c r="B44" s="225" t="str">
        <f>VLOOKUP(A44,コード表!B:I,8,0)</f>
        <v>書籍</v>
      </c>
      <c r="C44" s="226" t="str">
        <f>VLOOKUP(A44,コード表!B:F,4,0)</f>
        <v>NEXCO試験方法　第4編　構造関係試験方法　令和5年10月</v>
      </c>
      <c r="D44" s="215">
        <f>VLOOKUP(A44,コード表!B:F,5,0)</f>
        <v>2970</v>
      </c>
    </row>
    <row r="45" spans="1:6" ht="15.95" customHeight="1">
      <c r="A45" s="230">
        <v>364</v>
      </c>
      <c r="B45" s="225" t="str">
        <f>VLOOKUP(A45,コード表!B:I,8,0)</f>
        <v>書籍</v>
      </c>
      <c r="C45" s="226" t="str">
        <f>VLOOKUP(A45,コード表!B:F,4,0)</f>
        <v>NEXCO試験方法　第5編　基礎工関係試験方法　平成21年7月</v>
      </c>
      <c r="D45" s="215">
        <f>VLOOKUP(A45,コード表!B:F,5,0)</f>
        <v>1731</v>
      </c>
    </row>
    <row r="46" spans="1:6" ht="15.95" customHeight="1">
      <c r="A46" s="230">
        <v>64</v>
      </c>
      <c r="B46" s="225" t="str">
        <f>VLOOKUP(A46,コード表!B:I,8,0)</f>
        <v>書籍</v>
      </c>
      <c r="C46" s="226" t="str">
        <f>VLOOKUP(A46,コード表!B:F,4,0)</f>
        <v>NEXCO試験方法　第6編　緑化関係試験方法　平成21年7月</v>
      </c>
      <c r="D46" s="215">
        <f>VLOOKUP(A46,コード表!B:F,5,0)</f>
        <v>1018</v>
      </c>
    </row>
    <row r="47" spans="1:6" ht="15.95" customHeight="1">
      <c r="A47" s="230">
        <v>592</v>
      </c>
      <c r="B47" s="225" t="str">
        <f>VLOOKUP(A47,コード表!B:I,8,0)</f>
        <v>書籍</v>
      </c>
      <c r="C47" s="226" t="str">
        <f>VLOOKUP(A47,コード表!B:F,4,0)</f>
        <v>NEXCO試験方法　第7編　トンネル関係試験方法　平成29年7月</v>
      </c>
      <c r="D47" s="215">
        <f>VLOOKUP(A47,コード表!B:F,5,0)</f>
        <v>1731</v>
      </c>
    </row>
    <row r="48" spans="1:6" ht="15.95" customHeight="1">
      <c r="A48" s="230">
        <v>593</v>
      </c>
      <c r="B48" s="225" t="str">
        <f>VLOOKUP(A48,コード表!B:I,8,0)</f>
        <v>書籍</v>
      </c>
      <c r="C48" s="226" t="str">
        <f>VLOOKUP(A48,コード表!B:F,4,0)</f>
        <v>NEXCO試験方法　第8編　交通関係試験方法　平成29年7月</v>
      </c>
      <c r="D48" s="215">
        <f>VLOOKUP(A48,コード表!B:F,5,0)</f>
        <v>814</v>
      </c>
    </row>
    <row r="49" spans="1:8" ht="15.95" customHeight="1">
      <c r="A49" s="230">
        <v>730</v>
      </c>
      <c r="B49" s="225" t="str">
        <f>VLOOKUP(A49,コード表!B:I,8,0)</f>
        <v>書籍</v>
      </c>
      <c r="C49" s="226" t="str">
        <f>VLOOKUP(A49,コード表!B:F,4,0)</f>
        <v>NEXCO試験方法　第9編　環境関係試験方法　令和3年7月</v>
      </c>
      <c r="D49" s="215">
        <f>VLOOKUP(A49,コード表!B:F,5,0)</f>
        <v>1870</v>
      </c>
    </row>
    <row r="50" spans="1:8" ht="15.95" customHeight="1">
      <c r="A50" s="231" t="s">
        <v>58</v>
      </c>
      <c r="B50" s="231"/>
      <c r="C50" s="232"/>
      <c r="D50" s="232"/>
    </row>
    <row r="51" spans="1:8" ht="15.95" customHeight="1">
      <c r="A51" s="233">
        <v>851</v>
      </c>
      <c r="B51" s="227" t="str">
        <f>VLOOKUP(A51,コード表!B:I,8,0)</f>
        <v>書籍</v>
      </c>
      <c r="C51" s="228" t="str">
        <f>VLOOKUP(A51,コード表!B:F,4,0)</f>
        <v>照明設備標準仕様書他　全5編　令和6年7月</v>
      </c>
      <c r="D51" s="220">
        <f>VLOOKUP(A51,コード表!B:F,5,0)</f>
        <v>3190</v>
      </c>
    </row>
    <row r="52" spans="1:8" ht="15.95" customHeight="1">
      <c r="A52" s="234">
        <v>797</v>
      </c>
      <c r="B52" s="225" t="str">
        <f>VLOOKUP(A52,コード表!B:I,8,0)</f>
        <v>書籍</v>
      </c>
      <c r="C52" s="226" t="str">
        <f>VLOOKUP(A52,コード表!B:F,4,0)</f>
        <v>避難誘導設備標準仕様書他　全2編　令和5年7月</v>
      </c>
      <c r="D52" s="215">
        <f>VLOOKUP(A52,コード表!B:F,5,0)</f>
        <v>1120</v>
      </c>
    </row>
    <row r="53" spans="1:8" s="229" customFormat="1" ht="15.95" customHeight="1">
      <c r="A53" s="233">
        <v>852</v>
      </c>
      <c r="B53" s="227" t="str">
        <f>VLOOKUP(A53,コード表!B:I,8,0)</f>
        <v>書籍</v>
      </c>
      <c r="C53" s="228" t="str">
        <f>VLOOKUP(A53,コード表!B:F,4,0)</f>
        <v>LED道路照明灯具標準仕様書他　全4編　令和6年7月</v>
      </c>
      <c r="D53" s="220">
        <f>VLOOKUP(A53,コード表!B:F,5,0)</f>
        <v>3990</v>
      </c>
      <c r="F53" s="216"/>
    </row>
    <row r="54" spans="1:8" ht="15.95" customHeight="1">
      <c r="A54" s="212">
        <v>799</v>
      </c>
      <c r="B54" s="225" t="str">
        <f>VLOOKUP(A54,コード表!B:I,8,0)</f>
        <v>書籍</v>
      </c>
      <c r="C54" s="214" t="str">
        <f>VLOOKUP(A54,コード表!B:F,4,0)</f>
        <v>受配電設備標準仕様書　ｲﾝﾀｰﾁｪﾝｼﾞ・ｻｰﾋﾞｽｴﾘｱ等他　全2編　令和5年7月</v>
      </c>
      <c r="D54" s="215">
        <f>VLOOKUP(A54,コード表!B:F,5,0)</f>
        <v>5920</v>
      </c>
    </row>
    <row r="55" spans="1:8" s="229" customFormat="1" ht="15.95" customHeight="1">
      <c r="A55" s="212">
        <v>800</v>
      </c>
      <c r="B55" s="225" t="str">
        <f>VLOOKUP(A55,コード表!B:I,8,0)</f>
        <v>書籍</v>
      </c>
      <c r="C55" s="226" t="str">
        <f>VLOOKUP(A55,コード表!B:F,4,0)</f>
        <v>自家発電設備標準仕様書（低圧用）他　全7編　令和5年7月</v>
      </c>
      <c r="D55" s="215">
        <f>VLOOKUP(A55,コード表!B:F,5,0)</f>
        <v>4840</v>
      </c>
      <c r="F55" s="216"/>
    </row>
    <row r="56" spans="1:8" ht="15.95" customHeight="1">
      <c r="A56" s="212">
        <v>738</v>
      </c>
      <c r="B56" s="225" t="str">
        <f>VLOOKUP(A56,コード表!B:I,8,0)</f>
        <v>書籍</v>
      </c>
      <c r="C56" s="214" t="str">
        <f>VLOOKUP(A56,コード表!B:F,4,0)</f>
        <v>可変式道路情報板設備ｲﾝﾀｰ流出部情報板（A型）中間点情報板（F型）標準仕様書他　全9編　令和2年７月</v>
      </c>
      <c r="D56" s="215">
        <f>VLOOKUP(A56,コード表!B:F,5,0)</f>
        <v>8910</v>
      </c>
    </row>
    <row r="57" spans="1:8" ht="15.95" customHeight="1">
      <c r="A57" s="212">
        <v>801</v>
      </c>
      <c r="B57" s="225" t="str">
        <f>VLOOKUP(A57,コード表!B:I,8,0)</f>
        <v>書籍</v>
      </c>
      <c r="C57" s="214" t="str">
        <f>VLOOKUP(A57,コード表!B:F,4,0)</f>
        <v>可変式道路情報板設備　監視制御盤（I型）標準仕様書他　全7編　令和5年7月</v>
      </c>
      <c r="D57" s="215">
        <f>VLOOKUP(A57,コード表!B:F,5,0)</f>
        <v>5170</v>
      </c>
    </row>
    <row r="58" spans="1:8" ht="15.95" customHeight="1">
      <c r="A58" s="231" t="s">
        <v>59</v>
      </c>
      <c r="B58" s="231"/>
      <c r="C58" s="231"/>
      <c r="D58" s="231"/>
    </row>
    <row r="59" spans="1:8" ht="15.95" customHeight="1">
      <c r="A59" s="212">
        <v>607</v>
      </c>
      <c r="B59" s="225" t="str">
        <f>VLOOKUP(A59,コード表!B:I,8,0)</f>
        <v>書籍</v>
      </c>
      <c r="C59" s="226" t="str">
        <f>VLOOKUP(A59,コード表!B:F,4,0)</f>
        <v>伝送設備標準仕様書他　全4編　平成29年7月</v>
      </c>
      <c r="D59" s="215">
        <f>VLOOKUP(A59,コード表!B:F,5,0)</f>
        <v>9370</v>
      </c>
    </row>
    <row r="60" spans="1:8" ht="15.95" customHeight="1">
      <c r="A60" s="212">
        <v>644</v>
      </c>
      <c r="B60" s="225" t="str">
        <f>VLOOKUP(A60,コード表!B:I,8,0)</f>
        <v>書籍</v>
      </c>
      <c r="C60" s="226" t="str">
        <f>VLOOKUP(A60,コード表!B:F,4,0)</f>
        <v>交換設備標準仕様書（その2）　施仕第18232号　平成30年7月</v>
      </c>
      <c r="D60" s="215">
        <f>VLOOKUP(A60,コード表!B:F,5,0)</f>
        <v>1731</v>
      </c>
    </row>
    <row r="61" spans="1:8" ht="15.95" customHeight="1">
      <c r="A61" s="212">
        <v>645</v>
      </c>
      <c r="B61" s="225" t="str">
        <f>VLOOKUP(A61,コード表!B:I,8,0)</f>
        <v>書籍</v>
      </c>
      <c r="C61" s="226" t="str">
        <f>VLOOKUP(A61,コード表!B:F,4,0)</f>
        <v>指令電話システム標準仕様書　　施仕第18235号　平成30年7月</v>
      </c>
      <c r="D61" s="215">
        <f>VLOOKUP(A61,コード表!B:F,5,0)</f>
        <v>814</v>
      </c>
    </row>
    <row r="62" spans="1:8" ht="15.95" customHeight="1">
      <c r="A62" s="212">
        <v>802</v>
      </c>
      <c r="B62" s="225" t="str">
        <f>VLOOKUP(A62,コード表!B:I,8,0)</f>
        <v>書籍</v>
      </c>
      <c r="C62" s="226" t="str">
        <f>VLOOKUP(A62,コード表!B:F,4,0)</f>
        <v>非常電話設備標準仕様書（その1）他　全4編　令和5年7月</v>
      </c>
      <c r="D62" s="215">
        <f>VLOOKUP(A62,コード表!B:F,5,0)</f>
        <v>2530</v>
      </c>
    </row>
    <row r="63" spans="1:8" ht="15.95" customHeight="1">
      <c r="A63" s="212">
        <v>739</v>
      </c>
      <c r="B63" s="225" t="str">
        <f>VLOOKUP(A63,コード表!B:I,8,0)</f>
        <v>書籍</v>
      </c>
      <c r="C63" s="226" t="str">
        <f>VLOOKUP(A63,コード表!B:F,4,0)</f>
        <v>遠方監視制御装置標準仕様書他　全4編　令和3年7月</v>
      </c>
      <c r="D63" s="215">
        <f>VLOOKUP(A63,コード表!B:F,5,0)</f>
        <v>1870</v>
      </c>
    </row>
    <row r="64" spans="1:8" s="229" customFormat="1" ht="15.95" customHeight="1">
      <c r="A64" s="217">
        <v>853</v>
      </c>
      <c r="B64" s="227" t="str">
        <f>VLOOKUP(A64,コード表!B:I,8,0)</f>
        <v>書籍</v>
      </c>
      <c r="C64" s="228" t="str">
        <f>VLOOKUP(A64,コード表!B:F,4,0)</f>
        <v>トンネル内AMラジオ再放送設備標準仕様書他　全4編　令和6年7月</v>
      </c>
      <c r="D64" s="220">
        <f>VLOOKUP(A64,コード表!B:F,5,0)</f>
        <v>2640</v>
      </c>
      <c r="F64" s="216"/>
      <c r="H64" s="235"/>
    </row>
    <row r="65" spans="1:7" ht="15.95" customHeight="1">
      <c r="A65" s="212">
        <v>670</v>
      </c>
      <c r="B65" s="225" t="str">
        <f>VLOOKUP(A65,コード表!B:I,8,0)</f>
        <v>書籍</v>
      </c>
      <c r="C65" s="226" t="str">
        <f>VLOOKUP(A65,コード表!B:F,4,0)</f>
        <v>CCTV設備標準仕様書他　全2編　令和元年7月</v>
      </c>
      <c r="D65" s="215">
        <f>VLOOKUP(A65,コード表!B:F,5,0)</f>
        <v>1569</v>
      </c>
    </row>
    <row r="66" spans="1:7" ht="15.95" customHeight="1">
      <c r="A66" s="212">
        <v>803</v>
      </c>
      <c r="B66" s="225" t="str">
        <f>VLOOKUP(A66,コード表!B:I,8,0)</f>
        <v>書籍</v>
      </c>
      <c r="C66" s="226" t="str">
        <f>VLOOKUP(A66,コード表!B:F,4,0)</f>
        <v>路側無線装置(DSRC:スポット通信)標準仕様書　他全4編　令和5年7月</v>
      </c>
      <c r="D66" s="215">
        <f>VLOOKUP(A66,コード表!B:F,5,0)</f>
        <v>3140</v>
      </c>
    </row>
    <row r="67" spans="1:7" ht="15.95" customHeight="1">
      <c r="A67" s="212">
        <v>765</v>
      </c>
      <c r="B67" s="225" t="str">
        <f>VLOOKUP(A67,コード表!B:I,8,0)</f>
        <v>書籍</v>
      </c>
      <c r="C67" s="226" t="str">
        <f>VLOOKUP(A67,コード表!B:F,4,0)</f>
        <v>路側無線設備（駐車管理用）標準仕様書　令和4年7月</v>
      </c>
      <c r="D67" s="215">
        <f>VLOOKUP(A67,コード表!B:F,5,0)</f>
        <v>2970</v>
      </c>
    </row>
    <row r="68" spans="1:7" ht="15.95" customHeight="1">
      <c r="A68" s="212">
        <v>483</v>
      </c>
      <c r="B68" s="225" t="str">
        <f>VLOOKUP(A68,コード表!B:I,8,0)</f>
        <v>書籍</v>
      </c>
      <c r="C68" s="226" t="str">
        <f>VLOOKUP(A68,コード表!B:F,4,0)</f>
        <v>路側無線装置（料金所用）仕様書他　全17編　平成26年7月</v>
      </c>
      <c r="D68" s="215">
        <f>VLOOKUP(A68,コード表!B:F,5,0)</f>
        <v>3361</v>
      </c>
    </row>
    <row r="69" spans="1:7" ht="15.95" customHeight="1">
      <c r="A69" s="217">
        <v>854</v>
      </c>
      <c r="B69" s="227" t="str">
        <f>VLOOKUP(A69,コード表!B:I,8,0)</f>
        <v>CD-ROM</v>
      </c>
      <c r="C69" s="228" t="str">
        <f>VLOOKUP(A69,コード表!B:F,4,0)</f>
        <v>【仕様書+付属資料】路側無線装置（料金所用2G）仕様書他　全26編　令和6年7月</v>
      </c>
      <c r="D69" s="220">
        <f>VLOOKUP(A69,コード表!B:F,5,0)</f>
        <v>16300</v>
      </c>
    </row>
    <row r="70" spans="1:7" ht="15.95" customHeight="1">
      <c r="A70" s="217">
        <v>855</v>
      </c>
      <c r="B70" s="227" t="str">
        <f>VLOOKUP(A70,コード表!B:I,8,0)</f>
        <v>書籍</v>
      </c>
      <c r="C70" s="219" t="str">
        <f>VLOOKUP(A70,コード表!B:F,4,0)</f>
        <v>料金所ｻｰﾊﾞ～車線ｻｰﾊﾞ間（2G）ｲﾝﾀﾌｪｰｽ仕様書他　全16編　令和6年7月</v>
      </c>
      <c r="D70" s="220">
        <f>VLOOKUP(A70,コード表!B:F,5,0)</f>
        <v>8640</v>
      </c>
    </row>
    <row r="71" spans="1:7" ht="15.95" customHeight="1">
      <c r="A71" s="217">
        <v>856</v>
      </c>
      <c r="B71" s="227" t="str">
        <f>VLOOKUP(A71,コード表!B:I,8,0)</f>
        <v>書籍</v>
      </c>
      <c r="C71" s="219" t="str">
        <f>VLOOKUP(A71,コード表!B:F,4,0)</f>
        <v>路側無線装置（スマートIC用2G）仕様書他　全20編　令和6年7月</v>
      </c>
      <c r="D71" s="220">
        <f>VLOOKUP(A71,コード表!B:F,5,0)</f>
        <v>7590</v>
      </c>
    </row>
    <row r="72" spans="1:7" ht="15.95" customHeight="1">
      <c r="A72" s="217">
        <v>857</v>
      </c>
      <c r="B72" s="227" t="str">
        <f>VLOOKUP(A72,コード表!B:I,8,0)</f>
        <v>書籍</v>
      </c>
      <c r="C72" s="219" t="str">
        <f>VLOOKUP(A72,コード表!B:F,4,0)</f>
        <v>路側無線装置（フリーフロー用2G）仕様書他　全15編　令和6年7月</v>
      </c>
      <c r="D72" s="220">
        <f>VLOOKUP(A72,コード表!B:F,5,0)</f>
        <v>3650</v>
      </c>
    </row>
    <row r="73" spans="1:7" ht="15.95" customHeight="1">
      <c r="A73" s="217">
        <v>858</v>
      </c>
      <c r="B73" s="227" t="str">
        <f>VLOOKUP(A73,コード表!B:I,8,0)</f>
        <v>書籍</v>
      </c>
      <c r="C73" s="228" t="str">
        <f>VLOOKUP(A73,コード表!B:F,4,0)</f>
        <v>400MHｚ帯デジタル移動無線電話システム標準仕様書他　全3編　令和6年7月</v>
      </c>
      <c r="D73" s="220">
        <f>VLOOKUP(A73,コード表!B:F,5,0)</f>
        <v>5320</v>
      </c>
      <c r="G73" s="236"/>
    </row>
    <row r="74" spans="1:7" ht="15.95" customHeight="1">
      <c r="A74" s="237">
        <v>807</v>
      </c>
      <c r="B74" s="225" t="str">
        <f>VLOOKUP(A74,コード表!B:I,8,0)</f>
        <v>書籍</v>
      </c>
      <c r="C74" s="226" t="str">
        <f>VLOOKUP(A74,コード表!B:F,4,0)</f>
        <v>情報交換中央局設備ｱｸｾｽｻｰﾊﾞ仕様書他　全6編 令和5年7月</v>
      </c>
      <c r="D74" s="215">
        <f>VLOOKUP(A74,コード表!B:F,5,0)</f>
        <v>6720</v>
      </c>
    </row>
    <row r="75" spans="1:7" s="239" customFormat="1" ht="15.95" customHeight="1">
      <c r="A75" s="231" t="s">
        <v>60</v>
      </c>
      <c r="B75" s="231"/>
      <c r="C75" s="231"/>
      <c r="D75" s="231"/>
      <c r="E75" s="202"/>
      <c r="F75" s="238"/>
    </row>
    <row r="76" spans="1:7" s="239" customFormat="1" ht="15.95" customHeight="1">
      <c r="A76" s="217">
        <v>859</v>
      </c>
      <c r="B76" s="227" t="str">
        <f>VLOOKUP(A76,コード表!B:I,8,0)</f>
        <v>書籍</v>
      </c>
      <c r="C76" s="228" t="str">
        <f>VLOOKUP(A76,コード表!B:F,4,0)</f>
        <v>トンネル非常用設備　通報機器標準仕様書他　全6編　令和6年7月　</v>
      </c>
      <c r="D76" s="220">
        <f>VLOOKUP(A76,コード表!B:F,5,0)</f>
        <v>4840</v>
      </c>
      <c r="E76" s="202"/>
      <c r="F76" s="238"/>
    </row>
    <row r="77" spans="1:7" s="239" customFormat="1" ht="15.95" customHeight="1">
      <c r="A77" s="212">
        <v>808</v>
      </c>
      <c r="B77" s="225" t="str">
        <f>VLOOKUP(A77,コード表!B:I,8,0)</f>
        <v>書籍</v>
      </c>
      <c r="C77" s="226" t="str">
        <f>VLOOKUP(A77,コード表!B:F,4,0)</f>
        <v>トンネル換気設備標準仕様書他 全4編 令和5年7月</v>
      </c>
      <c r="D77" s="215">
        <f>VLOOKUP(A77,コード表!B:F,5,0)</f>
        <v>4070</v>
      </c>
      <c r="E77" s="202"/>
      <c r="F77" s="238"/>
      <c r="G77" s="240"/>
    </row>
    <row r="78" spans="1:7" s="239" customFormat="1" ht="15.95" customHeight="1">
      <c r="A78" s="217">
        <v>860</v>
      </c>
      <c r="B78" s="227" t="str">
        <f>VLOOKUP(A78,コード表!B:I,8,0)</f>
        <v>書籍</v>
      </c>
      <c r="C78" s="219" t="str">
        <f>VLOOKUP(A78,コード表!B:F,4,0)</f>
        <v>維持補修用機械標準仕様書(道路巡回車（Ｂ）2,000cc級ｽﾃｰｼｮﾝﾜｺﾞﾝ型（4×2）他　全27編)　令和6年7月</v>
      </c>
      <c r="D78" s="220">
        <f>VLOOKUP(A78,コード表!B:F,5,0)</f>
        <v>7260</v>
      </c>
      <c r="E78" s="202"/>
      <c r="F78" s="238"/>
    </row>
    <row r="79" spans="1:7" s="239" customFormat="1" ht="15.95" customHeight="1">
      <c r="A79" s="212">
        <v>558</v>
      </c>
      <c r="B79" s="225" t="str">
        <f>VLOOKUP(A79,コード表!B:I,8,0)</f>
        <v>書籍</v>
      </c>
      <c r="C79" s="214" t="str">
        <f>VLOOKUP(A79,コード表!B:F,4,0)</f>
        <v>維持補修用機械　架装装置［その１］標準仕様書（車載標識装置（Ａ）　道路巡回車､維持作業車用他　全9編）　平成28年8月</v>
      </c>
      <c r="D79" s="215">
        <f>VLOOKUP(A79,コード表!B:F,5,0)</f>
        <v>4073</v>
      </c>
      <c r="E79" s="202"/>
      <c r="F79" s="238"/>
    </row>
    <row r="80" spans="1:7" s="239" customFormat="1" ht="15.95" customHeight="1">
      <c r="A80" s="212">
        <v>559</v>
      </c>
      <c r="B80" s="225" t="str">
        <f>VLOOKUP(A80,コード表!B:I,8,0)</f>
        <v>書籍</v>
      </c>
      <c r="C80" s="214" t="str">
        <f>VLOOKUP(A80,コード表!B:F,4,0)</f>
        <v>維持補修用機械　架装装置［その２］標準仕様書（集草装置付草刈機他　全25編）　平成28年8月</v>
      </c>
      <c r="D80" s="215">
        <f>VLOOKUP(A80,コード表!B:F,5,0)</f>
        <v>6620</v>
      </c>
      <c r="E80" s="202"/>
      <c r="F80" s="238"/>
    </row>
    <row r="81" spans="1:25" s="239" customFormat="1" ht="15.95" customHeight="1">
      <c r="A81" s="217">
        <v>861</v>
      </c>
      <c r="B81" s="227" t="str">
        <f>VLOOKUP(A81,コード表!B:I,8,0)</f>
        <v>書籍</v>
      </c>
      <c r="C81" s="219" t="str">
        <f>VLOOKUP(A81,コード表!B:F,4,0)</f>
        <v>交通管理用機械標準仕様書　令和6年7月</v>
      </c>
      <c r="D81" s="220">
        <f>VLOOKUP(A81,コード表!B:F,5,0)</f>
        <v>1350</v>
      </c>
      <c r="E81" s="202"/>
      <c r="F81" s="238"/>
    </row>
    <row r="82" spans="1:25" s="239" customFormat="1" ht="15.95" customHeight="1">
      <c r="A82" s="231" t="s">
        <v>61</v>
      </c>
      <c r="B82" s="231"/>
      <c r="C82" s="231"/>
      <c r="D82" s="231"/>
      <c r="E82" s="202"/>
      <c r="F82" s="216"/>
    </row>
    <row r="83" spans="1:25" ht="15.95" customHeight="1">
      <c r="A83" s="241">
        <v>862</v>
      </c>
      <c r="B83" s="227" t="str">
        <f>VLOOKUP(A83,コード表!B:I,8,0)</f>
        <v>書籍</v>
      </c>
      <c r="C83" s="228" t="str">
        <f>VLOOKUP(A83,コード表!B:F,4,0)</f>
        <v>漏洩同軸ケーブル等仕様書他　全14編　令和6年7月</v>
      </c>
      <c r="D83" s="220">
        <f>VLOOKUP(A83,コード表!B:F,5,0)</f>
        <v>3080</v>
      </c>
    </row>
    <row r="84" spans="1:25" ht="15.95" customHeight="1">
      <c r="A84" s="231" t="s">
        <v>62</v>
      </c>
      <c r="B84" s="231"/>
      <c r="C84" s="231"/>
      <c r="D84" s="231"/>
    </row>
    <row r="85" spans="1:25" ht="15.95" customHeight="1">
      <c r="A85" s="212">
        <v>562</v>
      </c>
      <c r="B85" s="225" t="str">
        <f>VLOOKUP(A85,コード表!B:I,8,0)</f>
        <v>書籍</v>
      </c>
      <c r="C85" s="226" t="str">
        <f>VLOOKUP(A85,コード表!B:F,4,0)</f>
        <v>トイレ床標準仕様書他　全4編　平成28年8月</v>
      </c>
      <c r="D85" s="215">
        <f>VLOOKUP(A85,コード表!B:F,5,0)</f>
        <v>2036</v>
      </c>
    </row>
    <row r="86" spans="1:25" ht="15.95" customHeight="1">
      <c r="A86" s="223" t="s">
        <v>63</v>
      </c>
      <c r="B86" s="223"/>
      <c r="C86" s="223"/>
      <c r="D86" s="223"/>
    </row>
    <row r="87" spans="1:25" ht="15.95" customHeight="1">
      <c r="A87" s="212">
        <v>90</v>
      </c>
      <c r="B87" s="225" t="str">
        <f>VLOOKUP(A87,コード表!B:I,8,0)</f>
        <v>CD-ROM</v>
      </c>
      <c r="C87" s="226" t="str">
        <f>VLOOKUP(A87,コード表!B:F,4,0)</f>
        <v>ボックスカルバート標準設計図集　平成17年10月</v>
      </c>
      <c r="D87" s="215">
        <f>VLOOKUP(A87,コード表!B:F,5,0)</f>
        <v>5398</v>
      </c>
    </row>
    <row r="88" spans="1:25" ht="15.95" customHeight="1">
      <c r="A88" s="212">
        <v>791</v>
      </c>
      <c r="B88" s="225" t="str">
        <f>VLOOKUP(A88,コード表!B:I,8,0)</f>
        <v>CD-ROM</v>
      </c>
      <c r="C88" s="226" t="str">
        <f>VLOOKUP(A88,コード表!B:F,4,0)</f>
        <v>用排水構造物標準設計図集　令和5年7月</v>
      </c>
      <c r="D88" s="215">
        <f>VLOOKUP(A88,コード表!B:F,5,0)</f>
        <v>2170</v>
      </c>
    </row>
    <row r="89" spans="1:25" ht="15.95" customHeight="1">
      <c r="A89" s="212">
        <v>839</v>
      </c>
      <c r="B89" s="225" t="str">
        <f>VLOOKUP(A89,コード表!$B:$I,8,0)</f>
        <v>CD-ROM</v>
      </c>
      <c r="C89" s="226" t="str">
        <f>VLOOKUP(A89,コード表!B:F,4,0)</f>
        <v>トンネル標準設計図集　令和6年7月</v>
      </c>
      <c r="D89" s="215">
        <f>VLOOKUP(A89,コード表!B:F,5,0)</f>
        <v>3490</v>
      </c>
      <c r="E89" s="242"/>
      <c r="F89" s="243"/>
      <c r="G89" s="244"/>
      <c r="H89" s="244"/>
      <c r="I89" s="244"/>
      <c r="J89" s="244"/>
      <c r="K89" s="244"/>
      <c r="L89" s="244"/>
      <c r="M89" s="244"/>
      <c r="N89" s="244"/>
      <c r="O89" s="244"/>
      <c r="P89" s="244"/>
      <c r="Q89" s="244"/>
      <c r="R89" s="244"/>
      <c r="S89" s="244"/>
      <c r="T89" s="244"/>
      <c r="U89" s="244"/>
      <c r="V89" s="244"/>
      <c r="W89" s="244"/>
      <c r="X89" s="244"/>
      <c r="Y89" s="244"/>
    </row>
    <row r="90" spans="1:25" ht="15.95" customHeight="1">
      <c r="A90" s="212">
        <v>840</v>
      </c>
      <c r="B90" s="225" t="str">
        <f>VLOOKUP(A90,コード表!$B:$I,8,0)</f>
        <v>CD-ROM</v>
      </c>
      <c r="C90" s="226" t="str">
        <f>VLOOKUP(A90,コード表!B:F,4,0)</f>
        <v>交通安全施設・交通管理施設標準図集　令和6年7月</v>
      </c>
      <c r="D90" s="215">
        <f>VLOOKUP(A90,コード表!B:F,5,0)</f>
        <v>1760</v>
      </c>
      <c r="E90" s="242"/>
      <c r="F90" s="243"/>
      <c r="G90" s="244"/>
      <c r="H90" s="244"/>
      <c r="I90" s="244"/>
      <c r="J90" s="244"/>
      <c r="K90" s="244"/>
      <c r="L90" s="244"/>
      <c r="M90" s="244"/>
      <c r="N90" s="244"/>
      <c r="O90" s="244"/>
      <c r="P90" s="244"/>
      <c r="Q90" s="244"/>
      <c r="R90" s="244"/>
      <c r="S90" s="244"/>
      <c r="T90" s="244"/>
      <c r="U90" s="244"/>
      <c r="V90" s="244"/>
      <c r="W90" s="244"/>
      <c r="X90" s="244"/>
      <c r="Y90" s="244"/>
    </row>
    <row r="91" spans="1:25" ht="15.95" customHeight="1">
      <c r="A91" s="212">
        <v>841</v>
      </c>
      <c r="B91" s="225" t="str">
        <f>VLOOKUP(A91,コード表!B:I,8,0)</f>
        <v>CD-ROM</v>
      </c>
      <c r="C91" s="226" t="str">
        <f>VLOOKUP(A91,コード表!B:F,4,0)</f>
        <v>標識標準図集　令和6年7月</v>
      </c>
      <c r="D91" s="215">
        <f>VLOOKUP(A91,コード表!B:F,5,0)</f>
        <v>6710</v>
      </c>
    </row>
    <row r="92" spans="1:25" ht="15.95" customHeight="1">
      <c r="A92" s="212">
        <v>794</v>
      </c>
      <c r="B92" s="225" t="str">
        <f>VLOOKUP(A92,コード表!B:I,8,0)</f>
        <v>CD-ROM</v>
      </c>
      <c r="C92" s="226" t="str">
        <f>VLOOKUP(A92,コード表!B:F,4,0)</f>
        <v>防護柵標準図集　令和5年7月</v>
      </c>
      <c r="D92" s="215">
        <f>VLOOKUP(A92,コード表!B:F,5,0)</f>
        <v>2910</v>
      </c>
    </row>
    <row r="93" spans="1:25" ht="15.95" customHeight="1">
      <c r="A93" s="212">
        <v>842</v>
      </c>
      <c r="B93" s="225" t="str">
        <f>VLOOKUP(A93,コード表!B:I,8,0)</f>
        <v>CD-ROM</v>
      </c>
      <c r="C93" s="226" t="str">
        <f>VLOOKUP(A93,コード表!B:F,4,0)</f>
        <v>遮音壁標準設計図集　令和6年7月</v>
      </c>
      <c r="D93" s="215">
        <f>VLOOKUP(A93,コード表!B:F,5,0)</f>
        <v>2310</v>
      </c>
    </row>
    <row r="94" spans="1:25" ht="15.95" customHeight="1">
      <c r="A94" s="212">
        <v>733</v>
      </c>
      <c r="B94" s="225" t="str">
        <f>VLOOKUP(A94,コード表!B:I,8,0)</f>
        <v>CD-ROM</v>
      </c>
      <c r="C94" s="226" t="str">
        <f>VLOOKUP(A94,コード表!B:F,4,0)</f>
        <v>造園施設標準図集　令和3年7月</v>
      </c>
      <c r="D94" s="215">
        <f>VLOOKUP(A94,コード表!B:F,5,0)</f>
        <v>1320</v>
      </c>
    </row>
    <row r="95" spans="1:25" ht="15.95" customHeight="1">
      <c r="A95" s="217">
        <v>863</v>
      </c>
      <c r="B95" s="227" t="str">
        <f>VLOOKUP(A95,コード表!B:I,8,0)</f>
        <v>CD-ROM</v>
      </c>
      <c r="C95" s="228" t="str">
        <f>VLOOKUP(A95,コード表!B:F,4,0)</f>
        <v>機械電気通信設備標準設計図集　令和6年7月</v>
      </c>
      <c r="D95" s="220">
        <f>VLOOKUP(A95,コード表!B:F,5,0)</f>
        <v>5720</v>
      </c>
    </row>
    <row r="96" spans="1:25" ht="15.95" customHeight="1">
      <c r="A96" s="212">
        <v>812</v>
      </c>
      <c r="B96" s="225" t="str">
        <f>VLOOKUP(A96,コード表!B:I,8,0)</f>
        <v>CD-ROM</v>
      </c>
      <c r="C96" s="226" t="str">
        <f>VLOOKUP(A96,コード表!B:F,4,0)</f>
        <v>建築工事標準図集　令和5年7月</v>
      </c>
      <c r="D96" s="215">
        <f>VLOOKUP(A96,コード表!B:F,5,0)</f>
        <v>4060</v>
      </c>
    </row>
    <row r="97" spans="1:4" ht="15.95" customHeight="1">
      <c r="A97" s="223" t="s">
        <v>64</v>
      </c>
      <c r="B97" s="223"/>
      <c r="C97" s="223"/>
      <c r="D97" s="223"/>
    </row>
    <row r="98" spans="1:4" ht="15.95" customHeight="1">
      <c r="A98" s="212">
        <v>657</v>
      </c>
      <c r="B98" s="225" t="str">
        <f>VLOOKUP(A98,コード表!B:I,8,0)</f>
        <v>書籍</v>
      </c>
      <c r="C98" s="226" t="str">
        <f>VLOOKUP(A98,コード表!B:F,4,0)</f>
        <v>道路保全要領　令和元年7月</v>
      </c>
      <c r="D98" s="215">
        <f>VLOOKUP(A98,コード表!B:F,5,0)</f>
        <v>4685</v>
      </c>
    </row>
    <row r="99" spans="1:4" ht="15.95" customHeight="1">
      <c r="A99" s="212">
        <v>819</v>
      </c>
      <c r="B99" s="225" t="str">
        <f>VLOOKUP(A99,コード表!B:I,8,0)</f>
        <v>書籍</v>
      </c>
      <c r="C99" s="226" t="str">
        <f>VLOOKUP(A99,コード表!B:F,4,0)</f>
        <v>保全点検要領　構造物編　令和6年4月</v>
      </c>
      <c r="D99" s="215">
        <f>VLOOKUP(A99,コード表!B:F,5,0)</f>
        <v>4180</v>
      </c>
    </row>
    <row r="100" spans="1:4" ht="15.95" customHeight="1">
      <c r="A100" s="223" t="s">
        <v>65</v>
      </c>
      <c r="B100" s="223"/>
      <c r="C100" s="223"/>
      <c r="D100" s="223"/>
    </row>
    <row r="101" spans="1:4" ht="15.95" customHeight="1">
      <c r="A101" s="245">
        <v>820</v>
      </c>
      <c r="B101" s="225" t="str">
        <f>VLOOKUP(A101,コード表!B:I,8,0)</f>
        <v>書籍</v>
      </c>
      <c r="C101" s="226" t="str">
        <f>VLOOKUP(A101,コード表!B:F,4,0)</f>
        <v>調査等積算基準　令和6年度版</v>
      </c>
      <c r="D101" s="215">
        <f>VLOOKUP(A101,コード表!B:F,5,0)</f>
        <v>3850</v>
      </c>
    </row>
    <row r="102" spans="1:4" ht="15.95" customHeight="1">
      <c r="A102" s="245">
        <v>821</v>
      </c>
      <c r="B102" s="225" t="str">
        <f>VLOOKUP(A102,コード表!B:I,8,0)</f>
        <v>書籍</v>
      </c>
      <c r="C102" s="226" t="str">
        <f>VLOOKUP(A102,コード表!B:F,4,0)</f>
        <v>土木工事積算基準　令和6年度版</v>
      </c>
      <c r="D102" s="215">
        <f>VLOOKUP(A102,コード表!B:F,5,0)</f>
        <v>13310</v>
      </c>
    </row>
    <row r="103" spans="1:4" ht="15.95" customHeight="1">
      <c r="A103" s="245">
        <v>822</v>
      </c>
      <c r="B103" s="225" t="str">
        <f>VLOOKUP(A103,コード表!B:I,8,0)</f>
        <v>書籍</v>
      </c>
      <c r="C103" s="226" t="str">
        <f>VLOOKUP(A103,コード表!B:F,4,0)</f>
        <v>施設工事調査等積算基準　令和6年度版</v>
      </c>
      <c r="D103" s="215">
        <f>VLOOKUP(A103,コード表!B:F,5,0)</f>
        <v>2200</v>
      </c>
    </row>
    <row r="104" spans="1:4" ht="15.95" customHeight="1">
      <c r="A104" s="245">
        <v>823</v>
      </c>
      <c r="B104" s="225" t="str">
        <f>VLOOKUP(A104,コード表!B:I,8,0)</f>
        <v>書籍</v>
      </c>
      <c r="C104" s="226" t="str">
        <f>VLOOKUP(A104,コード表!B:F,4,0)</f>
        <v>施設工事積算基準（電気通信工事編）　令和6年度版</v>
      </c>
      <c r="D104" s="215">
        <f>VLOOKUP(A104,コード表!B:F,5,0)</f>
        <v>4950</v>
      </c>
    </row>
    <row r="105" spans="1:4" ht="15.95" customHeight="1">
      <c r="A105" s="245">
        <v>824</v>
      </c>
      <c r="B105" s="225" t="str">
        <f>VLOOKUP(A105,コード表!B:I,8,0)</f>
        <v>書籍</v>
      </c>
      <c r="C105" s="226" t="str">
        <f>VLOOKUP(A105,コード表!B:F,4,0)</f>
        <v>施設工事積算基準（機械工事編）　令和6年度版</v>
      </c>
      <c r="D105" s="215">
        <f>VLOOKUP(A105,コード表!B:F,5,0)</f>
        <v>4180</v>
      </c>
    </row>
    <row r="106" spans="1:4" ht="15.95" customHeight="1">
      <c r="A106" s="245">
        <v>825</v>
      </c>
      <c r="B106" s="225" t="str">
        <f>VLOOKUP(A106,コード表!B:I,8,0)</f>
        <v>書籍</v>
      </c>
      <c r="C106" s="226" t="str">
        <f>VLOOKUP(A106,コード表!B:F,4,0)</f>
        <v>施設工事積算基準（建築工事編）　令和6年度版</v>
      </c>
      <c r="D106" s="215">
        <f>VLOOKUP(A106,コード表!B:F,5,0)</f>
        <v>2090</v>
      </c>
    </row>
    <row r="107" spans="1:4" ht="15.95" customHeight="1">
      <c r="A107" s="245">
        <v>826</v>
      </c>
      <c r="B107" s="225" t="str">
        <f>VLOOKUP(A107,コード表!B:I,8,0)</f>
        <v>書籍</v>
      </c>
      <c r="C107" s="226" t="str">
        <f>VLOOKUP(A107,コード表!B:F,4,0)</f>
        <v>土木設計数量算出要領　令和6年度版</v>
      </c>
      <c r="D107" s="215">
        <f>VLOOKUP(A107,コード表!B:F,5,0)</f>
        <v>9460</v>
      </c>
    </row>
    <row r="108" spans="1:4" ht="15.95" customHeight="1">
      <c r="A108" s="223" t="s">
        <v>66</v>
      </c>
      <c r="B108" s="223"/>
      <c r="C108" s="223"/>
      <c r="D108" s="223"/>
    </row>
    <row r="109" spans="1:4" ht="15.95" customHeight="1">
      <c r="A109" s="212">
        <v>843</v>
      </c>
      <c r="B109" s="225" t="str">
        <f>VLOOKUP(A109,コード表!B:I,8,0)</f>
        <v>書籍</v>
      </c>
      <c r="C109" s="226" t="str">
        <f>VLOOKUP(A109,コード表!B:F,4,0)</f>
        <v>FCB工法設計･施工要領　令和6年7月</v>
      </c>
      <c r="D109" s="215">
        <f>VLOOKUP(A109,コード表!B:F,5,0)</f>
        <v>1680</v>
      </c>
    </row>
    <row r="110" spans="1:4" ht="15.95" customHeight="1">
      <c r="A110" s="212">
        <v>844</v>
      </c>
      <c r="B110" s="225" t="str">
        <f>VLOOKUP(A110,コード表!B:I,8,0)</f>
        <v>書籍</v>
      </c>
      <c r="C110" s="226" t="str">
        <f>VLOOKUP(A110,コード表!B:F,4,0)</f>
        <v>切土補強土工法設計・施工要領　令和6年7月</v>
      </c>
      <c r="D110" s="215">
        <f>VLOOKUP(A110,コード表!B:F,5,0)</f>
        <v>1560</v>
      </c>
    </row>
    <row r="111" spans="1:4" ht="15.95" customHeight="1">
      <c r="A111" s="212">
        <v>845</v>
      </c>
      <c r="B111" s="225" t="str">
        <f>VLOOKUP(A111,コード表!B:I,8,0)</f>
        <v>書籍</v>
      </c>
      <c r="C111" s="226" t="str">
        <f>VLOOKUP(A111,コード表!B:F,4,0)</f>
        <v>矢板工法トンネルの背面空洞注入に関する調査設計・施工要領　令和6年7月</v>
      </c>
      <c r="D111" s="215">
        <f>VLOOKUP(A111,コード表!B:F,5,0)</f>
        <v>1930</v>
      </c>
    </row>
    <row r="112" spans="1:4" ht="15.95" customHeight="1">
      <c r="A112" s="212">
        <v>680</v>
      </c>
      <c r="B112" s="225" t="str">
        <f>VLOOKUP(A112,コード表!B:I,8,0)</f>
        <v>書籍</v>
      </c>
      <c r="C112" s="226" t="str">
        <f>VLOOKUP(A112,コード表!B:F,4,0)</f>
        <v>山岳トンネル工法におけるウレタン系注入の安全管理に関するガイドライン　令和2年2月</v>
      </c>
      <c r="D112" s="215">
        <f>VLOOKUP(A112,コード表!B:F,5,0)</f>
        <v>2147</v>
      </c>
    </row>
    <row r="113" spans="1:4" ht="15.95" customHeight="1">
      <c r="A113" s="212">
        <v>714</v>
      </c>
      <c r="B113" s="225" t="str">
        <f>VLOOKUP(A113,コード表!B:I,8,0)</f>
        <v>書籍</v>
      </c>
      <c r="C113" s="226" t="str">
        <f>VLOOKUP(A113,コード表!B:F,4,0)</f>
        <v>ETC路側無線装置仕様書　令和2年10月</v>
      </c>
      <c r="D113" s="215">
        <f>VLOOKUP(A113,コード表!B:F,5,0)</f>
        <v>1650</v>
      </c>
    </row>
    <row r="114" spans="1:4" ht="15.95" customHeight="1">
      <c r="A114" s="212">
        <v>769</v>
      </c>
      <c r="B114" s="225" t="str">
        <f>VLOOKUP(A114,コード表!B:I,8,0)</f>
        <v>書籍</v>
      </c>
      <c r="C114" s="226" t="str">
        <f>VLOOKUP(A114,コード表!B:F,4,0)</f>
        <v>ETC車載器仕様書　令和4年11月</v>
      </c>
      <c r="D114" s="215">
        <f>VLOOKUP(A114,コード表!B:F,5,0)</f>
        <v>1210</v>
      </c>
    </row>
    <row r="115" spans="1:4" ht="15.95" customHeight="1">
      <c r="A115" s="212">
        <v>422</v>
      </c>
      <c r="B115" s="225" t="str">
        <f>VLOOKUP(A115,コード表!B:I,8,0)</f>
        <v>書籍</v>
      </c>
      <c r="C115" s="226" t="str">
        <f>VLOOKUP(A115,コード表!B:F,4,0)</f>
        <v>ETC-ICカード仕様書　平成26年7月</v>
      </c>
      <c r="D115" s="215">
        <f>VLOOKUP(A115,コード表!B:F,5,0)</f>
        <v>1018</v>
      </c>
    </row>
    <row r="116" spans="1:4" ht="15.95" customHeight="1">
      <c r="A116" s="212">
        <v>715</v>
      </c>
      <c r="B116" s="225" t="str">
        <f>VLOOKUP(A116,コード表!B:I,8,0)</f>
        <v>書籍</v>
      </c>
      <c r="C116" s="226" t="str">
        <f>VLOOKUP(A116,コード表!B:F,4,0)</f>
        <v>5.8GHz帯DSRC路側無線装置規格書　令和2年10月</v>
      </c>
      <c r="D116" s="215">
        <f>VLOOKUP(A116,コード表!B:F,5,0)</f>
        <v>3740</v>
      </c>
    </row>
    <row r="117" spans="1:4" ht="15.95" customHeight="1">
      <c r="A117" s="212">
        <v>424</v>
      </c>
      <c r="B117" s="225" t="str">
        <f>VLOOKUP(A117,コード表!B:I,8,0)</f>
        <v>書籍</v>
      </c>
      <c r="C117" s="226" t="str">
        <f>VLOOKUP(A117,コード表!B:F,4,0)</f>
        <v>5.8GHz帯DSRC車載器規格書　平成26年7月</v>
      </c>
      <c r="D117" s="215">
        <f>VLOOKUP(A117,コード表!B:F,5,0)</f>
        <v>1018</v>
      </c>
    </row>
    <row r="118" spans="1:4" ht="15.95" customHeight="1">
      <c r="A118" s="212">
        <v>770</v>
      </c>
      <c r="B118" s="225" t="str">
        <f>VLOOKUP(A118,コード表!B:I,8,0)</f>
        <v>書籍</v>
      </c>
      <c r="C118" s="226" t="str">
        <f>VLOOKUP(A118,コード表!B:F,4,0)</f>
        <v>5.8GHz帯DSRCインタフェース規格書　令和4年11月</v>
      </c>
      <c r="D118" s="215">
        <f>VLOOKUP(A118,コード表!B:F,5,0)</f>
        <v>1210</v>
      </c>
    </row>
    <row r="119" spans="1:4" ht="15.95" customHeight="1">
      <c r="A119" s="237">
        <v>255</v>
      </c>
      <c r="B119" s="225" t="str">
        <f>VLOOKUP(A119,コード表!B:I,8,0)</f>
        <v>書籍</v>
      </c>
      <c r="C119" s="226" t="str">
        <f>VLOOKUP(A119,コード表!B:F,4,0)</f>
        <v>NEXCO中流動覆工コンクリート技術のまとめ　平成23年12月</v>
      </c>
      <c r="D119" s="215">
        <f>VLOOKUP(A119,コード表!B:F,5,0)</f>
        <v>2648</v>
      </c>
    </row>
    <row r="120" spans="1:4" ht="15.95" customHeight="1">
      <c r="A120" s="237">
        <v>700</v>
      </c>
      <c r="B120" s="225" t="str">
        <f>VLOOKUP(A120,コード表!B:I,8,0)</f>
        <v>書籍</v>
      </c>
      <c r="C120" s="226" t="str">
        <f>VLOOKUP(A120,コード表!B:F,4,0)</f>
        <v>欧州床版防水システム調査報告書　平成21年3月</v>
      </c>
      <c r="D120" s="215">
        <f>VLOOKUP(A120,コード表!B:F,5,0)</f>
        <v>4176</v>
      </c>
    </row>
    <row r="121" spans="1:4" ht="15.95" customHeight="1">
      <c r="A121" s="237">
        <v>311</v>
      </c>
      <c r="B121" s="225" t="str">
        <f>VLOOKUP(A121,コード表!B:I,8,0)</f>
        <v>書籍</v>
      </c>
      <c r="C121" s="226" t="str">
        <f>VLOOKUP(A121,コード表!B:F,4,0)</f>
        <v>Outline　of　Bridge　Specifications　April,2013</v>
      </c>
      <c r="D121" s="215">
        <f>VLOOKUP(A121,コード表!B:F,5,0)</f>
        <v>2648</v>
      </c>
    </row>
    <row r="122" spans="1:4" ht="15.95" customHeight="1">
      <c r="A122" s="237">
        <v>312</v>
      </c>
      <c r="B122" s="225" t="str">
        <f>VLOOKUP(A122,コード表!B:I,8,0)</f>
        <v>書籍</v>
      </c>
      <c r="C122" s="226" t="str">
        <f>VLOOKUP(A122,コード表!B:F,4,0)</f>
        <v>Outline　of　Expressway　Pavements　April,2013</v>
      </c>
      <c r="D122" s="215">
        <f>VLOOKUP(A122,コード表!B:F,5,0)</f>
        <v>2648</v>
      </c>
    </row>
    <row r="123" spans="1:4" ht="15.95" customHeight="1">
      <c r="A123" s="237">
        <v>313</v>
      </c>
      <c r="B123" s="225" t="str">
        <f>VLOOKUP(A123,コード表!B:I,8,0)</f>
        <v>書籍</v>
      </c>
      <c r="C123" s="226" t="str">
        <f>VLOOKUP(A123,コード表!B:F,4,0)</f>
        <v>Outline　of　Expressways　Earthwork　April,2013</v>
      </c>
      <c r="D123" s="215">
        <f>VLOOKUP(A123,コード表!B:F,5,0)</f>
        <v>2648</v>
      </c>
    </row>
    <row r="124" spans="1:4" ht="15.95" customHeight="1">
      <c r="A124" s="237">
        <v>309</v>
      </c>
      <c r="B124" s="225" t="str">
        <f>VLOOKUP(A124,コード表!B:I,8,0)</f>
        <v>書籍</v>
      </c>
      <c r="C124" s="226" t="str">
        <f>VLOOKUP(A124,コード表!B:F,4,0)</f>
        <v>Outline　of　Mountain　Tunnels　Specifications　April,2013</v>
      </c>
      <c r="D124" s="215">
        <f>VLOOKUP(A124,コード表!B:F,5,0)</f>
        <v>2648</v>
      </c>
    </row>
    <row r="125" spans="1:4" ht="15.95" customHeight="1">
      <c r="A125" s="237">
        <v>306</v>
      </c>
      <c r="B125" s="225" t="str">
        <f>VLOOKUP(A125,コード表!B:I,8,0)</f>
        <v>書籍</v>
      </c>
      <c r="C125" s="226" t="str">
        <f>VLOOKUP(A125,コード表!B:F,4,0)</f>
        <v>Outline　of　NEXCO-ETC　System　Specifications　April,2013</v>
      </c>
      <c r="D125" s="215">
        <f>VLOOKUP(A125,コード表!B:F,5,0)</f>
        <v>2648</v>
      </c>
    </row>
    <row r="126" spans="1:4" ht="15.95" customHeight="1">
      <c r="A126" s="237">
        <v>310</v>
      </c>
      <c r="B126" s="225" t="str">
        <f>VLOOKUP(A126,コード表!B:I,8,0)</f>
        <v>書籍</v>
      </c>
      <c r="C126" s="226" t="str">
        <f>VLOOKUP(A126,コード表!B:F,4,0)</f>
        <v>Outline　of　Standard　Technical　Specifications　for　Maintenance　April,2013</v>
      </c>
      <c r="D126" s="215">
        <f>VLOOKUP(A126,コード表!B:F,5,0)</f>
        <v>2648</v>
      </c>
    </row>
    <row r="127" spans="1:4" ht="15.95" customHeight="1">
      <c r="A127" s="237">
        <v>307</v>
      </c>
      <c r="B127" s="225" t="str">
        <f>VLOOKUP(A127,コード表!B:I,8,0)</f>
        <v>書籍</v>
      </c>
      <c r="C127" s="226" t="str">
        <f>VLOOKUP(A127,コード表!B:F,4,0)</f>
        <v>Outline　of　Tunnel　Emergency　Facilities　Specifications　April,2013</v>
      </c>
      <c r="D127" s="215">
        <f>VLOOKUP(A127,コード表!B:F,5,0)</f>
        <v>2648</v>
      </c>
    </row>
    <row r="128" spans="1:4" ht="15.95" customHeight="1">
      <c r="A128" s="237">
        <v>308</v>
      </c>
      <c r="B128" s="225" t="str">
        <f>VLOOKUP(A128,コード表!B:I,8,0)</f>
        <v>書籍</v>
      </c>
      <c r="C128" s="226" t="str">
        <f>VLOOKUP(A128,コード表!B:F,4,0)</f>
        <v>Outline　of　Tunnel　Ventilation　Specifications　April,2013</v>
      </c>
      <c r="D128" s="215">
        <f>VLOOKUP(A128,コード表!B:F,5,0)</f>
        <v>2648</v>
      </c>
    </row>
    <row r="129" spans="1:6" ht="15.95" customHeight="1">
      <c r="A129" s="237">
        <v>499</v>
      </c>
      <c r="B129" s="225" t="str">
        <f>VLOOKUP(A129,コード表!B:I,8,0)</f>
        <v>書籍</v>
      </c>
      <c r="C129" s="226" t="str">
        <f>VLOOKUP(A129,コード表!B:F,4,0)</f>
        <v>エコロードガイド　平成28年6月</v>
      </c>
      <c r="D129" s="215">
        <f>VLOOKUP(A129,コード表!B:F,5,0)</f>
        <v>2545</v>
      </c>
    </row>
    <row r="130" spans="1:6" ht="15.95" customHeight="1">
      <c r="A130" s="212">
        <v>568</v>
      </c>
      <c r="B130" s="225" t="str">
        <f>VLOOKUP(A130,コード表!B:I,8,0)</f>
        <v>書籍</v>
      </c>
      <c r="C130" s="226" t="str">
        <f>VLOOKUP(A130,コード表!B:F,4,0)</f>
        <v>道路土工の土質安定処理技術</v>
      </c>
      <c r="D130" s="215">
        <f>VLOOKUP(A130,コード表!B:F,5,0)</f>
        <v>5092</v>
      </c>
    </row>
    <row r="131" spans="1:6" ht="15.95" customHeight="1">
      <c r="A131" s="212">
        <v>649</v>
      </c>
      <c r="B131" s="225" t="str">
        <f>VLOOKUP(A131,コード表!B:I,8,0)</f>
        <v>書籍</v>
      </c>
      <c r="C131" s="226" t="str">
        <f>VLOOKUP(A131,コード表!B:F,4,0)</f>
        <v>長寿命舗装の作り方</v>
      </c>
      <c r="D131" s="215">
        <f>VLOOKUP(A131,コード表!B:F,5,0)</f>
        <v>1833</v>
      </c>
    </row>
    <row r="132" spans="1:6" ht="15.95" customHeight="1">
      <c r="A132" s="212">
        <v>15</v>
      </c>
      <c r="B132" s="225" t="str">
        <f>VLOOKUP(A132,コード表!B:I,8,0)</f>
        <v>書籍</v>
      </c>
      <c r="C132" s="226" t="str">
        <f>VLOOKUP(A132,コード表!B:F,4,0)</f>
        <v>問題解決型・プロジェクト形成のすすめ</v>
      </c>
      <c r="D132" s="215">
        <f>VLOOKUP(A132,コード表!B:F,5,0)</f>
        <v>2530</v>
      </c>
    </row>
    <row r="133" spans="1:6" ht="15.95" customHeight="1">
      <c r="A133" s="212">
        <v>16</v>
      </c>
      <c r="B133" s="225" t="str">
        <f>VLOOKUP(A133,コード表!B:I,8,0)</f>
        <v>書籍</v>
      </c>
      <c r="C133" s="226" t="str">
        <f>VLOOKUP(A133,コード表!B:F,4,0)</f>
        <v>アウトバーン構造設計指針　RAA　2008年版</v>
      </c>
      <c r="D133" s="215">
        <f>VLOOKUP(A133,コード表!B:F,5,0)</f>
        <v>2200</v>
      </c>
    </row>
    <row r="134" spans="1:6" ht="16.5" customHeight="1">
      <c r="A134" s="246" t="s">
        <v>67</v>
      </c>
      <c r="B134" s="247"/>
      <c r="C134" s="248"/>
      <c r="D134" s="249"/>
    </row>
    <row r="135" spans="1:6" ht="6.75" customHeight="1">
      <c r="A135" s="250"/>
      <c r="C135" s="251"/>
      <c r="D135" s="252"/>
    </row>
    <row r="136" spans="1:6" s="254" customFormat="1" ht="15" customHeight="1">
      <c r="A136" s="253" t="s">
        <v>68</v>
      </c>
      <c r="B136" s="253"/>
      <c r="C136" s="253"/>
      <c r="D136" s="253"/>
      <c r="F136" s="255"/>
    </row>
    <row r="137" spans="1:6" s="258" customFormat="1" ht="12.75" customHeight="1">
      <c r="A137" s="256" t="s">
        <v>69</v>
      </c>
      <c r="B137" s="256"/>
      <c r="C137" s="256"/>
      <c r="D137" s="256"/>
      <c r="E137" s="254"/>
      <c r="F137" s="257"/>
    </row>
    <row r="138" spans="1:6" ht="17.100000000000001" customHeight="1">
      <c r="A138" s="259"/>
      <c r="D138" s="260"/>
    </row>
    <row r="139" spans="1:6" ht="17.100000000000001" customHeight="1">
      <c r="A139" s="259"/>
      <c r="B139" s="261"/>
      <c r="D139" s="260"/>
    </row>
  </sheetData>
  <sheetProtection algorithmName="SHA-512" hashValue="mslIWNlHT0pPzI+dBTZgHy83OqVZWfcE0aZw6H6tYEFj2Z7JC9LqwaWZzdOKkS8C+VOY4guYhzBjPqJAvy7axQ==" saltValue="s9TuBwV1MMmXRLsgszjvVg==" spinCount="100000" sheet="1" objects="1" scenarios="1"/>
  <mergeCells count="15">
    <mergeCell ref="A108:D108"/>
    <mergeCell ref="A136:D136"/>
    <mergeCell ref="A137:D137"/>
    <mergeCell ref="A75:D75"/>
    <mergeCell ref="A82:D82"/>
    <mergeCell ref="A84:D84"/>
    <mergeCell ref="A86:D86"/>
    <mergeCell ref="A97:D97"/>
    <mergeCell ref="A100:D100"/>
    <mergeCell ref="A4:D4"/>
    <mergeCell ref="A25:C25"/>
    <mergeCell ref="A27:C27"/>
    <mergeCell ref="A40:C40"/>
    <mergeCell ref="A50:D50"/>
    <mergeCell ref="A58:D58"/>
  </mergeCells>
  <phoneticPr fontId="3"/>
  <printOptions horizontalCentered="1"/>
  <pageMargins left="0.55118110236220474" right="0.55118110236220474" top="0.59055118110236227" bottom="0.59055118110236227" header="0.31496062992125984" footer="0.31496062992125984"/>
  <pageSetup paperSize="9" scale="67" fitToHeight="0" orientation="portrait" r:id="rId1"/>
  <headerFooter alignWithMargins="0">
    <oddHeader>&amp;R&amp;KFF0000【R6.10更新版】</oddHeader>
  </headerFooter>
  <rowBreaks count="1" manualBreakCount="1">
    <brk id="74"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5"/>
  <sheetViews>
    <sheetView zoomScaleNormal="100" workbookViewId="0">
      <pane ySplit="1" topLeftCell="A205" activePane="bottomLeft" state="frozen"/>
      <selection activeCell="G24" sqref="G24:AB24"/>
      <selection pane="bottomLeft" activeCell="G24" sqref="G24:AB24"/>
    </sheetView>
  </sheetViews>
  <sheetFormatPr defaultColWidth="9" defaultRowHeight="18.75"/>
  <cols>
    <col min="1" max="2" width="9" style="280"/>
    <col min="3" max="3" width="13" style="280" hidden="1" customWidth="1"/>
    <col min="4" max="4" width="19.5" style="312" customWidth="1"/>
    <col min="5" max="5" width="81.375" style="313" customWidth="1"/>
    <col min="6" max="6" width="9" style="314"/>
    <col min="7" max="10" width="9" style="280"/>
    <col min="11" max="11" width="10.25" style="281" bestFit="1" customWidth="1"/>
    <col min="12" max="16384" width="9" style="280"/>
  </cols>
  <sheetData>
    <row r="1" spans="1:31" s="275" customFormat="1" ht="33">
      <c r="A1" s="264" t="s">
        <v>70</v>
      </c>
      <c r="B1" s="265" t="s">
        <v>71</v>
      </c>
      <c r="C1" s="264" t="s">
        <v>72</v>
      </c>
      <c r="D1" s="266" t="s">
        <v>73</v>
      </c>
      <c r="E1" s="267" t="s">
        <v>29</v>
      </c>
      <c r="F1" s="268" t="s">
        <v>74</v>
      </c>
      <c r="G1" s="265" t="s">
        <v>75</v>
      </c>
      <c r="H1" s="265" t="s">
        <v>76</v>
      </c>
      <c r="I1" s="265" t="s">
        <v>77</v>
      </c>
      <c r="J1" s="269" t="s">
        <v>78</v>
      </c>
      <c r="K1" s="270" t="s">
        <v>79</v>
      </c>
      <c r="L1" s="269" t="s">
        <v>80</v>
      </c>
      <c r="M1" s="271" t="s">
        <v>81</v>
      </c>
      <c r="N1" s="272" t="s">
        <v>82</v>
      </c>
      <c r="O1" s="273"/>
      <c r="P1" s="273" t="s">
        <v>83</v>
      </c>
      <c r="Q1" s="273" t="s">
        <v>84</v>
      </c>
      <c r="R1" s="273" t="s">
        <v>85</v>
      </c>
      <c r="S1" s="273" t="s">
        <v>86</v>
      </c>
      <c r="T1" s="273" t="s">
        <v>87</v>
      </c>
      <c r="U1" s="274" t="s">
        <v>88</v>
      </c>
      <c r="V1" s="274" t="s">
        <v>89</v>
      </c>
      <c r="W1" s="274" t="s">
        <v>90</v>
      </c>
      <c r="X1" s="274" t="s">
        <v>91</v>
      </c>
      <c r="Y1" s="274" t="s">
        <v>92</v>
      </c>
      <c r="Z1" s="274" t="s">
        <v>93</v>
      </c>
      <c r="AA1" s="274" t="s">
        <v>94</v>
      </c>
      <c r="AB1" s="274" t="s">
        <v>95</v>
      </c>
      <c r="AC1" s="274" t="s">
        <v>96</v>
      </c>
      <c r="AD1" s="274" t="s">
        <v>97</v>
      </c>
      <c r="AE1" s="274" t="s">
        <v>98</v>
      </c>
    </row>
    <row r="2" spans="1:31" ht="21" customHeight="1">
      <c r="A2" s="276" ph="1">
        <v>1</v>
      </c>
      <c r="B2" s="276">
        <v>514</v>
      </c>
      <c r="C2" s="276" t="s">
        <v>99</v>
      </c>
      <c r="D2" s="277" t="s">
        <v>100</v>
      </c>
      <c r="E2" s="278" t="s">
        <v>101</v>
      </c>
      <c r="F2" s="279">
        <v>9777</v>
      </c>
      <c r="G2" s="276"/>
      <c r="H2" s="276" t="s">
        <v>102</v>
      </c>
      <c r="I2" s="276" t="s">
        <v>103</v>
      </c>
    </row>
    <row r="3" spans="1:31" ht="21" customHeight="1">
      <c r="A3" s="276" ph="1">
        <v>2</v>
      </c>
      <c r="B3" s="276">
        <v>659</v>
      </c>
      <c r="C3" s="276"/>
      <c r="D3" s="277" t="s">
        <v>100</v>
      </c>
      <c r="E3" s="282" t="s">
        <v>104</v>
      </c>
      <c r="F3" s="279">
        <v>2851</v>
      </c>
      <c r="G3" s="276"/>
      <c r="H3" s="276" t="s">
        <v>102</v>
      </c>
      <c r="I3" s="276" t="s">
        <v>103</v>
      </c>
    </row>
    <row r="4" spans="1:31" ht="21" customHeight="1">
      <c r="A4" s="276" ph="1">
        <v>3</v>
      </c>
      <c r="B4" s="276">
        <v>518</v>
      </c>
      <c r="C4" s="276" t="s">
        <v>105</v>
      </c>
      <c r="D4" s="277" t="s">
        <v>100</v>
      </c>
      <c r="E4" s="278" t="s">
        <v>106</v>
      </c>
      <c r="F4" s="279">
        <v>1120</v>
      </c>
      <c r="G4" s="276"/>
      <c r="H4" s="276" t="s">
        <v>102</v>
      </c>
      <c r="I4" s="276" t="s">
        <v>103</v>
      </c>
    </row>
    <row r="5" spans="1:31" ht="21" customHeight="1">
      <c r="A5" s="276" ph="1">
        <v>4</v>
      </c>
      <c r="B5" s="276">
        <v>382</v>
      </c>
      <c r="C5" s="276" t="s">
        <v>107</v>
      </c>
      <c r="D5" s="277" t="s">
        <v>100</v>
      </c>
      <c r="E5" s="278" t="s">
        <v>108</v>
      </c>
      <c r="F5" s="279">
        <v>1527</v>
      </c>
      <c r="G5" s="276"/>
      <c r="H5" s="276" t="s">
        <v>109</v>
      </c>
      <c r="I5" s="276" t="s">
        <v>103</v>
      </c>
    </row>
    <row r="6" spans="1:31" ht="21" customHeight="1">
      <c r="A6" s="276" ph="1">
        <v>5</v>
      </c>
      <c r="B6" s="276">
        <v>383</v>
      </c>
      <c r="C6" s="276" t="s">
        <v>110</v>
      </c>
      <c r="D6" s="277" t="s">
        <v>100</v>
      </c>
      <c r="E6" s="278" t="s">
        <v>111</v>
      </c>
      <c r="F6" s="279">
        <v>1018</v>
      </c>
      <c r="G6" s="276"/>
      <c r="H6" s="276" t="s">
        <v>102</v>
      </c>
      <c r="I6" s="276" t="s">
        <v>103</v>
      </c>
    </row>
    <row r="7" spans="1:31" ht="21" customHeight="1">
      <c r="A7" s="276" ph="1">
        <v>6</v>
      </c>
      <c r="B7" s="276">
        <v>530</v>
      </c>
      <c r="C7" s="276" t="s">
        <v>112</v>
      </c>
      <c r="D7" s="277" t="s">
        <v>113</v>
      </c>
      <c r="E7" s="278" t="s">
        <v>114</v>
      </c>
      <c r="F7" s="279">
        <v>1018</v>
      </c>
      <c r="G7" s="276"/>
      <c r="H7" s="276" t="s">
        <v>102</v>
      </c>
      <c r="I7" s="276" t="s">
        <v>103</v>
      </c>
    </row>
    <row r="8" spans="1:31" ht="21" customHeight="1">
      <c r="A8" s="276" ph="1">
        <v>7</v>
      </c>
      <c r="B8" s="276">
        <v>530</v>
      </c>
      <c r="C8" s="276" t="s">
        <v>115</v>
      </c>
      <c r="D8" s="277" t="s">
        <v>113</v>
      </c>
      <c r="E8" s="278"/>
      <c r="F8" s="279"/>
      <c r="G8" s="276"/>
      <c r="H8" s="276"/>
      <c r="I8" s="276"/>
    </row>
    <row r="9" spans="1:31" ht="21" customHeight="1">
      <c r="A9" s="276" ph="1">
        <v>8</v>
      </c>
      <c r="B9" s="276">
        <v>534</v>
      </c>
      <c r="C9" s="276" t="e">
        <f>VLOOKUP(A9,コード表!B:F,4,0)</f>
        <v>#N/A</v>
      </c>
      <c r="D9" s="277" t="s">
        <v>113</v>
      </c>
      <c r="E9" s="278" t="s">
        <v>116</v>
      </c>
      <c r="F9" s="279">
        <v>814</v>
      </c>
      <c r="G9" s="276"/>
      <c r="H9" s="276" t="s">
        <v>102</v>
      </c>
      <c r="I9" s="276" t="s">
        <v>103</v>
      </c>
    </row>
    <row r="10" spans="1:31" ht="21" customHeight="1">
      <c r="A10" s="276" ph="1">
        <v>9</v>
      </c>
      <c r="B10" s="276">
        <v>639</v>
      </c>
      <c r="C10" s="276" t="s">
        <v>117</v>
      </c>
      <c r="D10" s="277" t="s">
        <v>113</v>
      </c>
      <c r="E10" s="278" t="s">
        <v>118</v>
      </c>
      <c r="F10" s="279">
        <v>1426</v>
      </c>
      <c r="G10" s="276"/>
      <c r="H10" s="276" t="s">
        <v>119</v>
      </c>
      <c r="I10" s="276" t="s">
        <v>103</v>
      </c>
    </row>
    <row r="11" spans="1:31" ht="21" customHeight="1">
      <c r="A11" s="276" ph="1">
        <v>10</v>
      </c>
      <c r="B11" s="276">
        <v>589</v>
      </c>
      <c r="C11" s="276" t="s">
        <v>120</v>
      </c>
      <c r="D11" s="277" t="s">
        <v>121</v>
      </c>
      <c r="E11" s="278" t="s">
        <v>122</v>
      </c>
      <c r="F11" s="279">
        <v>3361</v>
      </c>
      <c r="G11" s="276"/>
      <c r="H11" s="276" t="s">
        <v>119</v>
      </c>
      <c r="I11" s="276" t="s">
        <v>103</v>
      </c>
    </row>
    <row r="12" spans="1:31" ht="21" customHeight="1">
      <c r="A12" s="276" ph="1">
        <v>11</v>
      </c>
      <c r="B12" s="276">
        <v>364</v>
      </c>
      <c r="C12" s="276" t="s">
        <v>123</v>
      </c>
      <c r="D12" s="277" t="s">
        <v>121</v>
      </c>
      <c r="E12" s="278" t="s">
        <v>124</v>
      </c>
      <c r="F12" s="279">
        <v>1731</v>
      </c>
      <c r="G12" s="276"/>
      <c r="H12" s="276" t="s">
        <v>102</v>
      </c>
      <c r="I12" s="276" t="s">
        <v>103</v>
      </c>
    </row>
    <row r="13" spans="1:31" ht="21" customHeight="1">
      <c r="A13" s="276" ph="1">
        <v>12</v>
      </c>
      <c r="B13" s="276">
        <v>64</v>
      </c>
      <c r="C13" s="276" t="s">
        <v>125</v>
      </c>
      <c r="D13" s="277" t="s">
        <v>121</v>
      </c>
      <c r="E13" s="278" t="s">
        <v>126</v>
      </c>
      <c r="F13" s="279">
        <v>1018</v>
      </c>
      <c r="G13" s="276"/>
      <c r="H13" s="276" t="s">
        <v>102</v>
      </c>
      <c r="I13" s="276" t="s">
        <v>103</v>
      </c>
    </row>
    <row r="14" spans="1:31" ht="21" customHeight="1">
      <c r="A14" s="276" ph="1">
        <v>13</v>
      </c>
      <c r="B14" s="276">
        <v>592</v>
      </c>
      <c r="C14" s="276" t="s">
        <v>127</v>
      </c>
      <c r="D14" s="277" t="s">
        <v>121</v>
      </c>
      <c r="E14" s="278" t="s">
        <v>128</v>
      </c>
      <c r="F14" s="279">
        <v>1731</v>
      </c>
      <c r="G14" s="276"/>
      <c r="H14" s="276" t="s">
        <v>102</v>
      </c>
      <c r="I14" s="276" t="s">
        <v>103</v>
      </c>
    </row>
    <row r="15" spans="1:31" ht="21" customHeight="1">
      <c r="A15" s="276" ph="1">
        <v>14</v>
      </c>
      <c r="B15" s="276">
        <v>593</v>
      </c>
      <c r="C15" s="276" t="s">
        <v>129</v>
      </c>
      <c r="D15" s="277" t="s">
        <v>121</v>
      </c>
      <c r="E15" s="278" t="s">
        <v>130</v>
      </c>
      <c r="F15" s="279">
        <v>814</v>
      </c>
      <c r="G15" s="276"/>
      <c r="H15" s="276" t="s">
        <v>102</v>
      </c>
      <c r="I15" s="276" t="s">
        <v>103</v>
      </c>
    </row>
    <row r="16" spans="1:31" ht="21" customHeight="1">
      <c r="A16" s="276" ph="1">
        <v>15</v>
      </c>
      <c r="B16" s="276">
        <v>479</v>
      </c>
      <c r="C16" s="276" t="s">
        <v>131</v>
      </c>
      <c r="D16" s="277" t="s">
        <v>132</v>
      </c>
      <c r="E16" s="278" t="s">
        <v>133</v>
      </c>
      <c r="F16" s="279">
        <v>2954</v>
      </c>
      <c r="G16" s="276"/>
      <c r="H16" s="276" t="s">
        <v>119</v>
      </c>
      <c r="I16" s="276" t="s">
        <v>103</v>
      </c>
    </row>
    <row r="17" spans="1:11" ht="21" customHeight="1">
      <c r="A17" s="276" ph="1">
        <v>16</v>
      </c>
      <c r="B17" s="276">
        <v>640</v>
      </c>
      <c r="C17" s="276" t="s">
        <v>134</v>
      </c>
      <c r="D17" s="277" t="s">
        <v>132</v>
      </c>
      <c r="E17" s="278" t="s">
        <v>135</v>
      </c>
      <c r="F17" s="279">
        <v>1018</v>
      </c>
      <c r="G17" s="276"/>
      <c r="H17" s="276" t="s">
        <v>119</v>
      </c>
      <c r="I17" s="276" t="s">
        <v>103</v>
      </c>
    </row>
    <row r="18" spans="1:11" ht="21" customHeight="1">
      <c r="A18" s="276" ph="1">
        <v>17</v>
      </c>
      <c r="B18" s="276">
        <v>607</v>
      </c>
      <c r="C18" s="276" t="s">
        <v>136</v>
      </c>
      <c r="D18" s="283" t="s">
        <v>137</v>
      </c>
      <c r="E18" s="278" t="s">
        <v>138</v>
      </c>
      <c r="F18" s="279">
        <v>9370</v>
      </c>
      <c r="G18" s="276"/>
      <c r="H18" s="276" t="s">
        <v>102</v>
      </c>
      <c r="I18" s="276" t="s">
        <v>103</v>
      </c>
    </row>
    <row r="19" spans="1:11" ht="21" customHeight="1">
      <c r="A19" s="276" ph="1">
        <v>18</v>
      </c>
      <c r="B19" s="276">
        <v>644</v>
      </c>
      <c r="C19" s="276" t="s">
        <v>139</v>
      </c>
      <c r="D19" s="283" t="s">
        <v>137</v>
      </c>
      <c r="E19" s="278" t="s">
        <v>140</v>
      </c>
      <c r="F19" s="279">
        <v>1731</v>
      </c>
      <c r="G19" s="276"/>
      <c r="H19" s="276" t="s">
        <v>102</v>
      </c>
      <c r="I19" s="276" t="s">
        <v>103</v>
      </c>
    </row>
    <row r="20" spans="1:11" ht="21" customHeight="1">
      <c r="A20" s="276" ph="1">
        <v>19</v>
      </c>
      <c r="B20" s="276">
        <v>645</v>
      </c>
      <c r="C20" s="276" t="s">
        <v>141</v>
      </c>
      <c r="D20" s="283" t="s">
        <v>137</v>
      </c>
      <c r="E20" s="278" t="s">
        <v>142</v>
      </c>
      <c r="F20" s="279">
        <v>814</v>
      </c>
      <c r="G20" s="276"/>
      <c r="H20" s="276" t="s">
        <v>102</v>
      </c>
      <c r="I20" s="276" t="s">
        <v>103</v>
      </c>
    </row>
    <row r="21" spans="1:11" s="286" customFormat="1" ht="21" customHeight="1">
      <c r="A21" s="276" ph="1">
        <v>20</v>
      </c>
      <c r="B21" s="284">
        <v>646</v>
      </c>
      <c r="C21" s="285" t="s">
        <v>143</v>
      </c>
      <c r="D21" s="283" t="s">
        <v>137</v>
      </c>
      <c r="E21" s="278" t="s">
        <v>144</v>
      </c>
      <c r="F21" s="279">
        <v>2530</v>
      </c>
      <c r="G21" s="284"/>
      <c r="H21" s="284" t="s">
        <v>119</v>
      </c>
      <c r="I21" s="284" t="s">
        <v>103</v>
      </c>
      <c r="K21" s="287"/>
    </row>
    <row r="22" spans="1:11" ht="21" customHeight="1">
      <c r="A22" s="276" ph="1">
        <v>21</v>
      </c>
      <c r="B22" s="276">
        <v>483</v>
      </c>
      <c r="C22" s="276" t="s">
        <v>145</v>
      </c>
      <c r="D22" s="283" t="s">
        <v>137</v>
      </c>
      <c r="E22" s="278" t="s">
        <v>146</v>
      </c>
      <c r="F22" s="279">
        <v>3361</v>
      </c>
      <c r="G22" s="276"/>
      <c r="H22" s="276" t="s">
        <v>102</v>
      </c>
      <c r="I22" s="276" t="s">
        <v>103</v>
      </c>
    </row>
    <row r="23" spans="1:11" ht="21" customHeight="1">
      <c r="A23" s="276" ph="1">
        <v>22</v>
      </c>
      <c r="B23" s="276">
        <v>619</v>
      </c>
      <c r="C23" s="276" t="s">
        <v>147</v>
      </c>
      <c r="D23" s="283" t="s">
        <v>137</v>
      </c>
      <c r="E23" s="278" t="s">
        <v>148</v>
      </c>
      <c r="F23" s="279">
        <v>5907</v>
      </c>
      <c r="G23" s="276"/>
      <c r="H23" s="276" t="s">
        <v>119</v>
      </c>
      <c r="I23" s="276" t="s">
        <v>103</v>
      </c>
    </row>
    <row r="24" spans="1:11" ht="21" customHeight="1">
      <c r="A24" s="276" ph="1">
        <v>23</v>
      </c>
      <c r="B24" s="276">
        <v>498</v>
      </c>
      <c r="C24" s="276" t="s">
        <v>149</v>
      </c>
      <c r="D24" s="283" t="s">
        <v>150</v>
      </c>
      <c r="E24" s="278" t="s">
        <v>151</v>
      </c>
      <c r="F24" s="279">
        <v>6111</v>
      </c>
      <c r="G24" s="276"/>
      <c r="H24" s="284" t="s">
        <v>119</v>
      </c>
      <c r="I24" s="276" t="s">
        <v>103</v>
      </c>
    </row>
    <row r="25" spans="1:11" ht="21" customHeight="1">
      <c r="A25" s="276" ph="1">
        <v>24</v>
      </c>
      <c r="B25" s="276">
        <v>557</v>
      </c>
      <c r="C25" s="276" t="s">
        <v>152</v>
      </c>
      <c r="D25" s="277" t="s">
        <v>153</v>
      </c>
      <c r="E25" s="278" t="s">
        <v>154</v>
      </c>
      <c r="F25" s="279">
        <v>6620</v>
      </c>
      <c r="G25" s="276"/>
      <c r="H25" s="276" t="s">
        <v>119</v>
      </c>
      <c r="I25" s="276" t="s">
        <v>103</v>
      </c>
    </row>
    <row r="26" spans="1:11" ht="21" customHeight="1">
      <c r="A26" s="276" ph="1">
        <v>25</v>
      </c>
      <c r="B26" s="276">
        <v>558</v>
      </c>
      <c r="C26" s="276" t="s">
        <v>155</v>
      </c>
      <c r="D26" s="277" t="s">
        <v>153</v>
      </c>
      <c r="E26" s="278" t="s">
        <v>156</v>
      </c>
      <c r="F26" s="279">
        <v>4073</v>
      </c>
      <c r="G26" s="276"/>
      <c r="H26" s="276" t="s">
        <v>102</v>
      </c>
      <c r="I26" s="276" t="s">
        <v>103</v>
      </c>
    </row>
    <row r="27" spans="1:11" ht="21" customHeight="1">
      <c r="A27" s="276" ph="1">
        <v>26</v>
      </c>
      <c r="B27" s="276">
        <v>559</v>
      </c>
      <c r="C27" s="276" t="s">
        <v>157</v>
      </c>
      <c r="D27" s="277" t="s">
        <v>153</v>
      </c>
      <c r="E27" s="278" t="s">
        <v>158</v>
      </c>
      <c r="F27" s="279">
        <v>6620</v>
      </c>
      <c r="G27" s="276"/>
      <c r="H27" s="276" t="s">
        <v>102</v>
      </c>
      <c r="I27" s="276" t="s">
        <v>103</v>
      </c>
    </row>
    <row r="28" spans="1:11" ht="21" customHeight="1">
      <c r="A28" s="276" ph="1">
        <v>27</v>
      </c>
      <c r="B28" s="276">
        <v>560</v>
      </c>
      <c r="C28" s="276"/>
      <c r="D28" s="277" t="s">
        <v>153</v>
      </c>
      <c r="E28" s="278" t="s">
        <v>159</v>
      </c>
      <c r="F28" s="279">
        <v>1120</v>
      </c>
      <c r="G28" s="276"/>
      <c r="H28" s="276" t="s">
        <v>119</v>
      </c>
      <c r="I28" s="276" t="s">
        <v>103</v>
      </c>
    </row>
    <row r="29" spans="1:11" ht="21" customHeight="1">
      <c r="A29" s="276" ph="1">
        <v>28</v>
      </c>
      <c r="B29" s="276">
        <v>562</v>
      </c>
      <c r="C29" s="276" t="s">
        <v>160</v>
      </c>
      <c r="D29" s="277" t="s">
        <v>161</v>
      </c>
      <c r="E29" s="278" t="s">
        <v>162</v>
      </c>
      <c r="F29" s="279">
        <v>2036</v>
      </c>
      <c r="G29" s="276"/>
      <c r="H29" s="276" t="s">
        <v>102</v>
      </c>
      <c r="I29" s="276" t="s">
        <v>103</v>
      </c>
    </row>
    <row r="30" spans="1:11" ht="21" customHeight="1">
      <c r="A30" s="276" ph="1">
        <v>29</v>
      </c>
      <c r="B30" s="276">
        <v>90</v>
      </c>
      <c r="C30" s="276" t="s">
        <v>163</v>
      </c>
      <c r="D30" s="277" t="s">
        <v>164</v>
      </c>
      <c r="E30" s="278" t="s">
        <v>165</v>
      </c>
      <c r="F30" s="279">
        <v>5398</v>
      </c>
      <c r="G30" s="276"/>
      <c r="H30" s="276" t="s">
        <v>102</v>
      </c>
      <c r="I30" s="276" t="s">
        <v>166</v>
      </c>
    </row>
    <row r="31" spans="1:11" ht="21" customHeight="1">
      <c r="A31" s="276" ph="1">
        <v>30</v>
      </c>
      <c r="B31" s="276">
        <v>596</v>
      </c>
      <c r="C31" s="276" t="s">
        <v>167</v>
      </c>
      <c r="D31" s="277" t="s">
        <v>164</v>
      </c>
      <c r="E31" s="278" t="s">
        <v>168</v>
      </c>
      <c r="F31" s="279">
        <v>7435</v>
      </c>
      <c r="G31" s="276"/>
      <c r="H31" s="276" t="s">
        <v>119</v>
      </c>
      <c r="I31" s="276" t="s">
        <v>166</v>
      </c>
    </row>
    <row r="32" spans="1:11" ht="21" customHeight="1">
      <c r="A32" s="276" ph="1">
        <v>31</v>
      </c>
      <c r="B32" s="276">
        <v>469</v>
      </c>
      <c r="C32" s="276" t="s">
        <v>169</v>
      </c>
      <c r="D32" s="277" t="s">
        <v>164</v>
      </c>
      <c r="E32" s="278" t="s">
        <v>170</v>
      </c>
      <c r="F32" s="279">
        <v>2648</v>
      </c>
      <c r="G32" s="276"/>
      <c r="H32" s="276" t="s">
        <v>119</v>
      </c>
      <c r="I32" s="276" t="s">
        <v>166</v>
      </c>
    </row>
    <row r="33" spans="1:9" ht="21" customHeight="1">
      <c r="A33" s="276" ph="1">
        <v>32</v>
      </c>
      <c r="B33" s="276">
        <v>597</v>
      </c>
      <c r="C33" s="276" t="s">
        <v>171</v>
      </c>
      <c r="D33" s="277" t="s">
        <v>164</v>
      </c>
      <c r="E33" s="278" t="s">
        <v>172</v>
      </c>
      <c r="F33" s="279">
        <v>2342</v>
      </c>
      <c r="G33" s="276"/>
      <c r="H33" s="276" t="s">
        <v>119</v>
      </c>
      <c r="I33" s="276" t="s">
        <v>166</v>
      </c>
    </row>
    <row r="34" spans="1:9" ht="21" customHeight="1">
      <c r="A34" s="276" ph="1">
        <v>33</v>
      </c>
      <c r="B34" s="276">
        <v>544</v>
      </c>
      <c r="C34" s="276" t="s">
        <v>173</v>
      </c>
      <c r="D34" s="277" t="s">
        <v>164</v>
      </c>
      <c r="E34" s="278" t="s">
        <v>174</v>
      </c>
      <c r="F34" s="279">
        <v>1426</v>
      </c>
      <c r="G34" s="276"/>
      <c r="H34" s="276" t="s">
        <v>119</v>
      </c>
      <c r="I34" s="276" t="s">
        <v>166</v>
      </c>
    </row>
    <row r="35" spans="1:9" ht="21" customHeight="1">
      <c r="A35" s="276" ph="1">
        <v>34</v>
      </c>
      <c r="B35" s="276">
        <v>657</v>
      </c>
      <c r="C35" s="276"/>
      <c r="D35" s="277" t="s">
        <v>175</v>
      </c>
      <c r="E35" s="278" t="s">
        <v>176</v>
      </c>
      <c r="F35" s="279">
        <v>4685</v>
      </c>
      <c r="G35" s="276"/>
      <c r="H35" s="276" t="s">
        <v>102</v>
      </c>
      <c r="I35" s="276" t="s">
        <v>103</v>
      </c>
    </row>
    <row r="36" spans="1:9" ht="21" customHeight="1">
      <c r="A36" s="276" ph="1">
        <v>35</v>
      </c>
      <c r="B36" s="276">
        <v>681</v>
      </c>
      <c r="C36" s="276" t="s">
        <v>177</v>
      </c>
      <c r="D36" s="277" t="s">
        <v>175</v>
      </c>
      <c r="E36" s="278" t="s">
        <v>178</v>
      </c>
      <c r="F36" s="279">
        <v>4583</v>
      </c>
      <c r="G36" s="276"/>
      <c r="H36" s="276" t="s">
        <v>119</v>
      </c>
      <c r="I36" s="276" t="s">
        <v>103</v>
      </c>
    </row>
    <row r="37" spans="1:9" ht="21" customHeight="1">
      <c r="A37" s="276" ph="1">
        <v>36</v>
      </c>
      <c r="B37" s="276">
        <v>78</v>
      </c>
      <c r="C37" s="276" t="s">
        <v>179</v>
      </c>
      <c r="D37" s="277" t="s">
        <v>180</v>
      </c>
      <c r="E37" s="278" t="s">
        <v>181</v>
      </c>
      <c r="F37" s="279">
        <v>1527</v>
      </c>
      <c r="G37" s="276"/>
      <c r="H37" s="276" t="s">
        <v>119</v>
      </c>
      <c r="I37" s="276" t="s">
        <v>103</v>
      </c>
    </row>
    <row r="38" spans="1:9" ht="21" customHeight="1">
      <c r="A38" s="276" ph="1">
        <v>37</v>
      </c>
      <c r="B38" s="276">
        <v>79</v>
      </c>
      <c r="C38" s="276" t="s">
        <v>182</v>
      </c>
      <c r="D38" s="277" t="s">
        <v>180</v>
      </c>
      <c r="E38" s="278" t="s">
        <v>183</v>
      </c>
      <c r="F38" s="279">
        <v>5805</v>
      </c>
      <c r="G38" s="276"/>
      <c r="H38" s="276" t="s">
        <v>119</v>
      </c>
      <c r="I38" s="276" t="s">
        <v>103</v>
      </c>
    </row>
    <row r="39" spans="1:9" ht="21" customHeight="1">
      <c r="A39" s="276" ph="1">
        <v>38</v>
      </c>
      <c r="B39" s="276">
        <v>80</v>
      </c>
      <c r="C39" s="276" t="s">
        <v>184</v>
      </c>
      <c r="D39" s="277" t="s">
        <v>180</v>
      </c>
      <c r="E39" s="278" t="s">
        <v>185</v>
      </c>
      <c r="F39" s="279">
        <v>7333</v>
      </c>
      <c r="G39" s="276"/>
      <c r="H39" s="276" t="s">
        <v>119</v>
      </c>
      <c r="I39" s="276" t="s">
        <v>103</v>
      </c>
    </row>
    <row r="40" spans="1:9" ht="21" customHeight="1">
      <c r="A40" s="276" ph="1">
        <v>39</v>
      </c>
      <c r="B40" s="276">
        <v>73</v>
      </c>
      <c r="C40" s="276" t="s">
        <v>186</v>
      </c>
      <c r="D40" s="277" t="s">
        <v>187</v>
      </c>
      <c r="E40" s="278" t="s">
        <v>188</v>
      </c>
      <c r="F40" s="279">
        <v>1426</v>
      </c>
      <c r="G40" s="276"/>
      <c r="H40" s="276" t="s">
        <v>119</v>
      </c>
      <c r="I40" s="276" t="s">
        <v>103</v>
      </c>
    </row>
    <row r="41" spans="1:9" ht="21" customHeight="1">
      <c r="A41" s="276" ph="1">
        <v>40</v>
      </c>
      <c r="B41" s="276">
        <v>74</v>
      </c>
      <c r="C41" s="276" t="s">
        <v>189</v>
      </c>
      <c r="D41" s="277" t="s">
        <v>187</v>
      </c>
      <c r="E41" s="278" t="s">
        <v>190</v>
      </c>
      <c r="F41" s="279">
        <v>2138</v>
      </c>
      <c r="G41" s="276"/>
      <c r="H41" s="276" t="s">
        <v>119</v>
      </c>
      <c r="I41" s="276" t="s">
        <v>103</v>
      </c>
    </row>
    <row r="42" spans="1:9" ht="21" customHeight="1">
      <c r="A42" s="276" ph="1">
        <v>41</v>
      </c>
      <c r="B42" s="276">
        <v>75</v>
      </c>
      <c r="C42" s="276" t="s">
        <v>191</v>
      </c>
      <c r="D42" s="277" t="s">
        <v>187</v>
      </c>
      <c r="E42" s="278" t="s">
        <v>192</v>
      </c>
      <c r="F42" s="279">
        <v>1527</v>
      </c>
      <c r="G42" s="276"/>
      <c r="H42" s="276" t="s">
        <v>119</v>
      </c>
      <c r="I42" s="276" t="s">
        <v>103</v>
      </c>
    </row>
    <row r="43" spans="1:9" ht="21" customHeight="1">
      <c r="A43" s="276" ph="1">
        <v>42</v>
      </c>
      <c r="B43" s="276">
        <v>422</v>
      </c>
      <c r="C43" s="276" t="s">
        <v>193</v>
      </c>
      <c r="D43" s="277" t="s">
        <v>194</v>
      </c>
      <c r="E43" s="278" t="s">
        <v>195</v>
      </c>
      <c r="F43" s="279">
        <v>1018</v>
      </c>
      <c r="G43" s="276"/>
      <c r="H43" s="276" t="s">
        <v>196</v>
      </c>
      <c r="I43" s="276" t="s">
        <v>103</v>
      </c>
    </row>
    <row r="44" spans="1:9" ht="21" customHeight="1">
      <c r="A44" s="276" ph="1">
        <v>43</v>
      </c>
      <c r="B44" s="276">
        <v>424</v>
      </c>
      <c r="C44" s="276" t="s">
        <v>197</v>
      </c>
      <c r="D44" s="277" t="s">
        <v>194</v>
      </c>
      <c r="E44" s="278" t="s">
        <v>198</v>
      </c>
      <c r="F44" s="279">
        <v>1018</v>
      </c>
      <c r="G44" s="276"/>
      <c r="H44" s="276" t="s">
        <v>102</v>
      </c>
      <c r="I44" s="276" t="s">
        <v>103</v>
      </c>
    </row>
    <row r="45" spans="1:9" ht="21" customHeight="1">
      <c r="A45" s="276" ph="1">
        <v>44</v>
      </c>
      <c r="B45" s="276">
        <v>255</v>
      </c>
      <c r="C45" s="276" t="s">
        <v>199</v>
      </c>
      <c r="D45" s="277" t="s">
        <v>200</v>
      </c>
      <c r="E45" s="278" t="s">
        <v>201</v>
      </c>
      <c r="F45" s="279">
        <v>2648</v>
      </c>
      <c r="G45" s="276"/>
      <c r="H45" s="276" t="s">
        <v>102</v>
      </c>
      <c r="I45" s="276" t="s">
        <v>103</v>
      </c>
    </row>
    <row r="46" spans="1:9" ht="21" customHeight="1">
      <c r="A46" s="276" ph="1">
        <v>45</v>
      </c>
      <c r="B46" s="276">
        <v>700</v>
      </c>
      <c r="C46" s="276" t="s">
        <v>202</v>
      </c>
      <c r="D46" s="277" t="s">
        <v>200</v>
      </c>
      <c r="E46" s="278" t="s">
        <v>203</v>
      </c>
      <c r="F46" s="279">
        <v>4176</v>
      </c>
      <c r="G46" s="276"/>
      <c r="H46" s="276" t="s">
        <v>102</v>
      </c>
      <c r="I46" s="276" t="s">
        <v>103</v>
      </c>
    </row>
    <row r="47" spans="1:9" ht="21" customHeight="1">
      <c r="A47" s="276" ph="1">
        <v>46</v>
      </c>
      <c r="B47" s="276">
        <v>306</v>
      </c>
      <c r="C47" s="276" t="s">
        <v>204</v>
      </c>
      <c r="D47" s="277" t="s">
        <v>200</v>
      </c>
      <c r="E47" s="278" t="s">
        <v>205</v>
      </c>
      <c r="F47" s="279">
        <v>2648</v>
      </c>
      <c r="G47" s="276"/>
      <c r="H47" s="276" t="s">
        <v>102</v>
      </c>
      <c r="I47" s="276" t="s">
        <v>103</v>
      </c>
    </row>
    <row r="48" spans="1:9" ht="21" customHeight="1">
      <c r="A48" s="276" ph="1">
        <v>47</v>
      </c>
      <c r="B48" s="276">
        <v>307</v>
      </c>
      <c r="C48" s="276" t="s">
        <v>206</v>
      </c>
      <c r="D48" s="277" t="s">
        <v>200</v>
      </c>
      <c r="E48" s="278" t="s">
        <v>207</v>
      </c>
      <c r="F48" s="279">
        <v>2648</v>
      </c>
      <c r="G48" s="276"/>
      <c r="H48" s="276" t="s">
        <v>102</v>
      </c>
      <c r="I48" s="276" t="s">
        <v>103</v>
      </c>
    </row>
    <row r="49" spans="1:9" ht="21" customHeight="1">
      <c r="A49" s="276" ph="1">
        <v>48</v>
      </c>
      <c r="B49" s="276">
        <v>308</v>
      </c>
      <c r="C49" s="276" t="s">
        <v>208</v>
      </c>
      <c r="D49" s="277" t="s">
        <v>200</v>
      </c>
      <c r="E49" s="278" t="s">
        <v>209</v>
      </c>
      <c r="F49" s="279">
        <v>2648</v>
      </c>
      <c r="G49" s="276"/>
      <c r="H49" s="276" t="s">
        <v>102</v>
      </c>
      <c r="I49" s="276" t="s">
        <v>103</v>
      </c>
    </row>
    <row r="50" spans="1:9" ht="21" customHeight="1">
      <c r="A50" s="276" ph="1">
        <v>49</v>
      </c>
      <c r="B50" s="276">
        <v>309</v>
      </c>
      <c r="C50" s="276" t="s">
        <v>210</v>
      </c>
      <c r="D50" s="277" t="s">
        <v>200</v>
      </c>
      <c r="E50" s="278" t="s">
        <v>211</v>
      </c>
      <c r="F50" s="279">
        <v>2648</v>
      </c>
      <c r="G50" s="276"/>
      <c r="H50" s="276" t="s">
        <v>102</v>
      </c>
      <c r="I50" s="276" t="s">
        <v>103</v>
      </c>
    </row>
    <row r="51" spans="1:9" ht="21" customHeight="1">
      <c r="A51" s="276" ph="1">
        <v>50</v>
      </c>
      <c r="B51" s="276">
        <v>310</v>
      </c>
      <c r="C51" s="276" t="s">
        <v>212</v>
      </c>
      <c r="D51" s="277" t="s">
        <v>200</v>
      </c>
      <c r="E51" s="282" t="s">
        <v>213</v>
      </c>
      <c r="F51" s="279">
        <v>2648</v>
      </c>
      <c r="G51" s="276"/>
      <c r="H51" s="276" t="s">
        <v>102</v>
      </c>
      <c r="I51" s="276" t="s">
        <v>103</v>
      </c>
    </row>
    <row r="52" spans="1:9" ht="21" customHeight="1">
      <c r="A52" s="276" ph="1">
        <v>51</v>
      </c>
      <c r="B52" s="276">
        <v>311</v>
      </c>
      <c r="C52" s="276" t="s">
        <v>214</v>
      </c>
      <c r="D52" s="277" t="s">
        <v>200</v>
      </c>
      <c r="E52" s="278" t="s">
        <v>215</v>
      </c>
      <c r="F52" s="279">
        <v>2648</v>
      </c>
      <c r="G52" s="276"/>
      <c r="H52" s="276" t="s">
        <v>102</v>
      </c>
      <c r="I52" s="276" t="s">
        <v>103</v>
      </c>
    </row>
    <row r="53" spans="1:9" ht="21" customHeight="1">
      <c r="A53" s="276" ph="1">
        <v>52</v>
      </c>
      <c r="B53" s="276">
        <v>312</v>
      </c>
      <c r="C53" s="276" t="s">
        <v>216</v>
      </c>
      <c r="D53" s="277" t="s">
        <v>200</v>
      </c>
      <c r="E53" s="278" t="s">
        <v>217</v>
      </c>
      <c r="F53" s="279">
        <v>2648</v>
      </c>
      <c r="G53" s="276"/>
      <c r="H53" s="276" t="s">
        <v>102</v>
      </c>
      <c r="I53" s="276" t="s">
        <v>103</v>
      </c>
    </row>
    <row r="54" spans="1:9" ht="21" customHeight="1">
      <c r="A54" s="276" ph="1">
        <v>53</v>
      </c>
      <c r="B54" s="276">
        <v>313</v>
      </c>
      <c r="C54" s="276" t="s">
        <v>218</v>
      </c>
      <c r="D54" s="277" t="s">
        <v>200</v>
      </c>
      <c r="E54" s="278" t="s">
        <v>219</v>
      </c>
      <c r="F54" s="279">
        <v>2648</v>
      </c>
      <c r="G54" s="276"/>
      <c r="H54" s="276" t="s">
        <v>102</v>
      </c>
      <c r="I54" s="276" t="s">
        <v>103</v>
      </c>
    </row>
    <row r="55" spans="1:9" ht="21" customHeight="1">
      <c r="A55" s="276" ph="1">
        <v>54</v>
      </c>
      <c r="B55" s="276">
        <v>363</v>
      </c>
      <c r="C55" s="276" t="s">
        <v>220</v>
      </c>
      <c r="D55" s="277" t="s">
        <v>200</v>
      </c>
      <c r="E55" s="278" t="s">
        <v>221</v>
      </c>
      <c r="F55" s="279">
        <v>3157</v>
      </c>
      <c r="G55" s="276"/>
      <c r="H55" s="276" t="s">
        <v>119</v>
      </c>
      <c r="I55" s="276" t="s">
        <v>103</v>
      </c>
    </row>
    <row r="56" spans="1:9" ht="21" customHeight="1">
      <c r="A56" s="276" ph="1">
        <v>55</v>
      </c>
      <c r="B56" s="276">
        <v>499</v>
      </c>
      <c r="C56" s="276" t="s">
        <v>222</v>
      </c>
      <c r="D56" s="277" t="s">
        <v>194</v>
      </c>
      <c r="E56" s="278" t="s">
        <v>223</v>
      </c>
      <c r="F56" s="279">
        <v>2545</v>
      </c>
      <c r="G56" s="276"/>
      <c r="H56" s="276" t="s">
        <v>102</v>
      </c>
      <c r="I56" s="276" t="s">
        <v>103</v>
      </c>
    </row>
    <row r="57" spans="1:9" ht="21" customHeight="1">
      <c r="A57" s="276" ph="1">
        <v>56</v>
      </c>
      <c r="B57" s="276">
        <v>568</v>
      </c>
      <c r="C57" s="276" t="s">
        <v>224</v>
      </c>
      <c r="D57" s="277" t="s">
        <v>194</v>
      </c>
      <c r="E57" s="278" t="s">
        <v>225</v>
      </c>
      <c r="F57" s="279">
        <v>5092</v>
      </c>
      <c r="G57" s="276"/>
      <c r="H57" s="276" t="s">
        <v>102</v>
      </c>
      <c r="I57" s="276" t="s">
        <v>103</v>
      </c>
    </row>
    <row r="58" spans="1:9" ht="21" customHeight="1">
      <c r="A58" s="276" ph="1">
        <v>57</v>
      </c>
      <c r="B58" s="276">
        <v>649</v>
      </c>
      <c r="C58" s="276"/>
      <c r="D58" s="277" t="s">
        <v>194</v>
      </c>
      <c r="E58" s="278" t="s">
        <v>226</v>
      </c>
      <c r="F58" s="279">
        <v>1833</v>
      </c>
      <c r="G58" s="276"/>
      <c r="H58" s="276" t="s">
        <v>102</v>
      </c>
      <c r="I58" s="276" t="s">
        <v>103</v>
      </c>
    </row>
    <row r="59" spans="1:9" ht="21" customHeight="1">
      <c r="A59" s="276" ph="1">
        <v>58</v>
      </c>
      <c r="B59" s="276">
        <v>15</v>
      </c>
      <c r="C59" s="276"/>
      <c r="D59" s="277" t="s">
        <v>194</v>
      </c>
      <c r="E59" s="278" t="s">
        <v>227</v>
      </c>
      <c r="F59" s="279">
        <v>2530</v>
      </c>
      <c r="G59" s="276"/>
      <c r="H59" s="276" t="s">
        <v>102</v>
      </c>
      <c r="I59" s="276" t="s">
        <v>103</v>
      </c>
    </row>
    <row r="60" spans="1:9" ht="21" customHeight="1">
      <c r="A60" s="276" ph="1">
        <v>59</v>
      </c>
      <c r="B60" s="276">
        <v>16</v>
      </c>
      <c r="C60" s="276"/>
      <c r="D60" s="277" t="s">
        <v>194</v>
      </c>
      <c r="E60" s="278" t="s">
        <v>228</v>
      </c>
      <c r="F60" s="279">
        <v>2200</v>
      </c>
      <c r="G60" s="276"/>
      <c r="H60" s="276" t="s">
        <v>102</v>
      </c>
      <c r="I60" s="276" t="s">
        <v>103</v>
      </c>
    </row>
    <row r="61" spans="1:9" ht="21" customHeight="1">
      <c r="A61" s="276" ph="1">
        <v>60</v>
      </c>
      <c r="B61" s="276">
        <v>669</v>
      </c>
      <c r="C61" s="276"/>
      <c r="D61" s="277" t="s">
        <v>132</v>
      </c>
      <c r="E61" s="288" t="s">
        <v>229</v>
      </c>
      <c r="F61" s="289">
        <v>4705</v>
      </c>
      <c r="G61" s="276"/>
      <c r="H61" s="276" t="s">
        <v>119</v>
      </c>
      <c r="I61" s="276" t="s">
        <v>103</v>
      </c>
    </row>
    <row r="62" spans="1:9" ht="21" customHeight="1">
      <c r="A62" s="276" ph="1">
        <v>61</v>
      </c>
      <c r="B62" s="276">
        <v>670</v>
      </c>
      <c r="C62" s="276"/>
      <c r="D62" s="283" t="s">
        <v>137</v>
      </c>
      <c r="E62" s="288" t="s">
        <v>230</v>
      </c>
      <c r="F62" s="289">
        <v>1569</v>
      </c>
      <c r="G62" s="276"/>
      <c r="H62" s="276" t="s">
        <v>102</v>
      </c>
      <c r="I62" s="276" t="s">
        <v>103</v>
      </c>
    </row>
    <row r="63" spans="1:9" ht="21" customHeight="1">
      <c r="A63" s="276" ph="1">
        <v>62</v>
      </c>
      <c r="B63" s="276">
        <v>674</v>
      </c>
      <c r="C63" s="276"/>
      <c r="D63" s="283" t="s">
        <v>137</v>
      </c>
      <c r="E63" s="288" t="s">
        <v>231</v>
      </c>
      <c r="F63" s="289">
        <v>3025</v>
      </c>
      <c r="G63" s="276"/>
      <c r="H63" s="284" t="s">
        <v>119</v>
      </c>
      <c r="I63" s="276" t="s">
        <v>103</v>
      </c>
    </row>
    <row r="64" spans="1:9" ht="21" customHeight="1">
      <c r="A64" s="276" ph="1">
        <v>63</v>
      </c>
      <c r="B64" s="276">
        <v>676</v>
      </c>
      <c r="C64" s="276"/>
      <c r="D64" s="277" t="s">
        <v>153</v>
      </c>
      <c r="E64" s="288" t="s">
        <v>232</v>
      </c>
      <c r="F64" s="289">
        <v>4028</v>
      </c>
      <c r="G64" s="276"/>
      <c r="H64" s="276" t="s">
        <v>119</v>
      </c>
      <c r="I64" s="276" t="s">
        <v>103</v>
      </c>
    </row>
    <row r="65" spans="1:9" ht="21" customHeight="1">
      <c r="A65" s="276" ph="1">
        <v>64</v>
      </c>
      <c r="B65" s="276">
        <v>679</v>
      </c>
      <c r="C65" s="276"/>
      <c r="D65" s="283" t="s">
        <v>137</v>
      </c>
      <c r="E65" s="278" t="s">
        <v>233</v>
      </c>
      <c r="F65" s="279">
        <v>9411</v>
      </c>
      <c r="G65" s="276"/>
      <c r="H65" s="276" t="s">
        <v>119</v>
      </c>
      <c r="I65" s="276" t="s">
        <v>166</v>
      </c>
    </row>
    <row r="66" spans="1:9" ht="27" customHeight="1">
      <c r="A66" s="276" ph="1">
        <v>65</v>
      </c>
      <c r="B66" s="276">
        <v>680</v>
      </c>
      <c r="C66" s="276"/>
      <c r="D66" s="277" t="s">
        <v>194</v>
      </c>
      <c r="E66" s="290" t="s">
        <v>234</v>
      </c>
      <c r="F66" s="279">
        <v>2147</v>
      </c>
      <c r="G66" s="276"/>
      <c r="H66" s="276" t="s">
        <v>102</v>
      </c>
      <c r="I66" s="276" t="s">
        <v>103</v>
      </c>
    </row>
    <row r="67" spans="1:9" ht="21" customHeight="1">
      <c r="A67" s="276" ph="1">
        <v>66</v>
      </c>
      <c r="B67" s="276">
        <v>682</v>
      </c>
      <c r="C67" s="276"/>
      <c r="D67" s="277" t="s">
        <v>235</v>
      </c>
      <c r="E67" s="278" t="s">
        <v>236</v>
      </c>
      <c r="F67" s="279">
        <v>7150</v>
      </c>
      <c r="G67" s="276"/>
      <c r="H67" s="276" t="s">
        <v>119</v>
      </c>
      <c r="I67" s="276" t="s">
        <v>103</v>
      </c>
    </row>
    <row r="68" spans="1:9" ht="21" customHeight="1">
      <c r="A68" s="276" ph="1">
        <v>67</v>
      </c>
      <c r="B68" s="276">
        <v>683</v>
      </c>
      <c r="C68" s="276"/>
      <c r="D68" s="277" t="s">
        <v>235</v>
      </c>
      <c r="E68" s="278" t="s">
        <v>237</v>
      </c>
      <c r="F68" s="279">
        <v>3190</v>
      </c>
      <c r="G68" s="276"/>
      <c r="H68" s="276" t="s">
        <v>238</v>
      </c>
      <c r="I68" s="276" t="s">
        <v>103</v>
      </c>
    </row>
    <row r="69" spans="1:9" ht="21" customHeight="1">
      <c r="A69" s="276" ph="1">
        <v>68</v>
      </c>
      <c r="B69" s="276">
        <v>684</v>
      </c>
      <c r="C69" s="276"/>
      <c r="D69" s="277" t="s">
        <v>235</v>
      </c>
      <c r="E69" s="278" t="s">
        <v>239</v>
      </c>
      <c r="F69" s="279">
        <v>5830</v>
      </c>
      <c r="G69" s="276"/>
      <c r="H69" s="276" t="s">
        <v>119</v>
      </c>
      <c r="I69" s="276" t="s">
        <v>103</v>
      </c>
    </row>
    <row r="70" spans="1:9" ht="21" customHeight="1">
      <c r="A70" s="276" ph="1">
        <v>69</v>
      </c>
      <c r="B70" s="276">
        <v>685</v>
      </c>
      <c r="C70" s="276"/>
      <c r="D70" s="277" t="s">
        <v>235</v>
      </c>
      <c r="E70" s="278" t="s">
        <v>240</v>
      </c>
      <c r="F70" s="279">
        <v>7700</v>
      </c>
      <c r="G70" s="276"/>
      <c r="H70" s="276" t="s">
        <v>119</v>
      </c>
      <c r="I70" s="276" t="s">
        <v>103</v>
      </c>
    </row>
    <row r="71" spans="1:9" ht="21" customHeight="1">
      <c r="A71" s="276" ph="1">
        <v>70</v>
      </c>
      <c r="B71" s="276">
        <v>686</v>
      </c>
      <c r="C71" s="276"/>
      <c r="D71" s="277" t="s">
        <v>241</v>
      </c>
      <c r="E71" s="278" t="s">
        <v>242</v>
      </c>
      <c r="F71" s="279">
        <v>6160</v>
      </c>
      <c r="G71" s="276"/>
      <c r="H71" s="276" t="s">
        <v>119</v>
      </c>
      <c r="I71" s="276" t="s">
        <v>103</v>
      </c>
    </row>
    <row r="72" spans="1:9" ht="21" customHeight="1">
      <c r="A72" s="276" ph="1">
        <v>71</v>
      </c>
      <c r="B72" s="276">
        <v>687</v>
      </c>
      <c r="C72" s="276"/>
      <c r="D72" s="277" t="s">
        <v>113</v>
      </c>
      <c r="E72" s="278" t="s">
        <v>243</v>
      </c>
      <c r="F72" s="279">
        <v>5280</v>
      </c>
      <c r="G72" s="276"/>
      <c r="H72" s="276" t="s">
        <v>119</v>
      </c>
      <c r="I72" s="276" t="s">
        <v>103</v>
      </c>
    </row>
    <row r="73" spans="1:9" ht="21" customHeight="1">
      <c r="A73" s="276" ph="1">
        <v>72</v>
      </c>
      <c r="B73" s="276">
        <v>688</v>
      </c>
      <c r="C73" s="276"/>
      <c r="D73" s="277" t="s">
        <v>113</v>
      </c>
      <c r="E73" s="278" t="s">
        <v>244</v>
      </c>
      <c r="F73" s="279">
        <v>2310</v>
      </c>
      <c r="G73" s="276"/>
      <c r="H73" s="276" t="s">
        <v>119</v>
      </c>
      <c r="I73" s="276" t="s">
        <v>103</v>
      </c>
    </row>
    <row r="74" spans="1:9" ht="21" customHeight="1">
      <c r="A74" s="276" ph="1">
        <v>73</v>
      </c>
      <c r="B74" s="276">
        <v>690</v>
      </c>
      <c r="C74" s="276"/>
      <c r="D74" s="277" t="s">
        <v>113</v>
      </c>
      <c r="E74" s="278" t="s">
        <v>245</v>
      </c>
      <c r="F74" s="279">
        <v>5500</v>
      </c>
      <c r="G74" s="276"/>
      <c r="H74" s="276" t="s">
        <v>119</v>
      </c>
      <c r="I74" s="276" t="s">
        <v>103</v>
      </c>
    </row>
    <row r="75" spans="1:9" ht="21" customHeight="1">
      <c r="A75" s="276" ph="1">
        <v>74</v>
      </c>
      <c r="B75" s="276">
        <v>691</v>
      </c>
      <c r="C75" s="276"/>
      <c r="D75" s="277" t="s">
        <v>113</v>
      </c>
      <c r="E75" s="278" t="s">
        <v>246</v>
      </c>
      <c r="F75" s="279">
        <v>3080</v>
      </c>
      <c r="G75" s="276"/>
      <c r="H75" s="276" t="s">
        <v>119</v>
      </c>
      <c r="I75" s="276" t="s">
        <v>103</v>
      </c>
    </row>
    <row r="76" spans="1:9" ht="21" customHeight="1">
      <c r="A76" s="276" ph="1">
        <v>75</v>
      </c>
      <c r="B76" s="276">
        <v>692</v>
      </c>
      <c r="C76" s="276"/>
      <c r="D76" s="277" t="s">
        <v>121</v>
      </c>
      <c r="E76" s="278" t="s">
        <v>247</v>
      </c>
      <c r="F76" s="279">
        <v>3300</v>
      </c>
      <c r="G76" s="276"/>
      <c r="H76" s="276" t="s">
        <v>119</v>
      </c>
      <c r="I76" s="276" t="s">
        <v>103</v>
      </c>
    </row>
    <row r="77" spans="1:9" ht="21" customHeight="1">
      <c r="A77" s="276" ph="1">
        <v>76</v>
      </c>
      <c r="B77" s="276">
        <v>693</v>
      </c>
      <c r="C77" s="276"/>
      <c r="D77" s="277" t="s">
        <v>121</v>
      </c>
      <c r="E77" s="278" t="s">
        <v>248</v>
      </c>
      <c r="F77" s="279">
        <v>2860</v>
      </c>
      <c r="G77" s="276"/>
      <c r="H77" s="276" t="s">
        <v>119</v>
      </c>
      <c r="I77" s="276" t="s">
        <v>103</v>
      </c>
    </row>
    <row r="78" spans="1:9" ht="21" customHeight="1">
      <c r="A78" s="276" ph="1">
        <v>77</v>
      </c>
      <c r="B78" s="276">
        <v>694</v>
      </c>
      <c r="C78" s="276"/>
      <c r="D78" s="277" t="s">
        <v>164</v>
      </c>
      <c r="E78" s="278" t="s">
        <v>249</v>
      </c>
      <c r="F78" s="279">
        <v>1980</v>
      </c>
      <c r="G78" s="276"/>
      <c r="H78" s="276" t="s">
        <v>119</v>
      </c>
      <c r="I78" s="276" t="s">
        <v>166</v>
      </c>
    </row>
    <row r="79" spans="1:9" ht="21" customHeight="1">
      <c r="A79" s="276" ph="1">
        <v>78</v>
      </c>
      <c r="B79" s="276">
        <v>695</v>
      </c>
      <c r="C79" s="276"/>
      <c r="D79" s="277" t="s">
        <v>164</v>
      </c>
      <c r="E79" s="278" t="s">
        <v>250</v>
      </c>
      <c r="F79" s="279">
        <v>4290</v>
      </c>
      <c r="G79" s="276"/>
      <c r="H79" s="276" t="s">
        <v>119</v>
      </c>
      <c r="I79" s="276" t="s">
        <v>166</v>
      </c>
    </row>
    <row r="80" spans="1:9" ht="21" customHeight="1">
      <c r="A80" s="276" ph="1">
        <v>79</v>
      </c>
      <c r="B80" s="276">
        <v>696</v>
      </c>
      <c r="C80" s="276"/>
      <c r="D80" s="277" t="s">
        <v>235</v>
      </c>
      <c r="E80" s="278" t="s">
        <v>251</v>
      </c>
      <c r="F80" s="279">
        <v>3190</v>
      </c>
      <c r="G80" s="276"/>
      <c r="H80" s="276" t="s">
        <v>119</v>
      </c>
      <c r="I80" s="276" t="s">
        <v>103</v>
      </c>
    </row>
    <row r="81" spans="1:9" ht="21" customHeight="1">
      <c r="A81" s="276" ph="1">
        <v>80</v>
      </c>
      <c r="B81" s="276">
        <v>698</v>
      </c>
      <c r="C81" s="276"/>
      <c r="D81" s="283" t="s">
        <v>137</v>
      </c>
      <c r="E81" s="278" t="s">
        <v>252</v>
      </c>
      <c r="F81" s="279">
        <v>4070</v>
      </c>
      <c r="G81" s="276"/>
      <c r="H81" s="284" t="s">
        <v>119</v>
      </c>
      <c r="I81" s="276" t="s">
        <v>166</v>
      </c>
    </row>
    <row r="82" spans="1:9" ht="27.75">
      <c r="A82" s="276" ph="1">
        <v>81</v>
      </c>
      <c r="B82" s="276">
        <v>711</v>
      </c>
      <c r="C82" s="276"/>
      <c r="D82" s="283" t="s">
        <v>137</v>
      </c>
      <c r="E82" s="278" t="s">
        <v>253</v>
      </c>
      <c r="F82" s="279">
        <v>2860</v>
      </c>
      <c r="G82" s="276"/>
      <c r="H82" s="284" t="s">
        <v>119</v>
      </c>
      <c r="I82" s="276" t="s">
        <v>103</v>
      </c>
    </row>
    <row r="83" spans="1:9" ht="27.75">
      <c r="A83" s="276" ph="1">
        <v>82</v>
      </c>
      <c r="B83" s="276">
        <v>714</v>
      </c>
      <c r="C83" s="276"/>
      <c r="D83" s="277" t="s">
        <v>194</v>
      </c>
      <c r="E83" s="278" t="s">
        <v>254</v>
      </c>
      <c r="F83" s="279">
        <v>1650</v>
      </c>
      <c r="G83" s="276"/>
      <c r="H83" s="276" t="s">
        <v>102</v>
      </c>
      <c r="I83" s="276" t="s">
        <v>103</v>
      </c>
    </row>
    <row r="84" spans="1:9" ht="27.75">
      <c r="A84" s="276" ph="1">
        <v>83</v>
      </c>
      <c r="B84" s="276">
        <v>715</v>
      </c>
      <c r="C84" s="276"/>
      <c r="D84" s="277" t="s">
        <v>194</v>
      </c>
      <c r="E84" s="278" t="s">
        <v>255</v>
      </c>
      <c r="F84" s="279">
        <v>3740</v>
      </c>
      <c r="G84" s="276"/>
      <c r="H84" s="276" t="s">
        <v>102</v>
      </c>
      <c r="I84" s="276" t="s">
        <v>103</v>
      </c>
    </row>
    <row r="85" spans="1:9" ht="27.75">
      <c r="A85" s="276" ph="1">
        <v>84</v>
      </c>
      <c r="B85" s="276">
        <v>723</v>
      </c>
      <c r="C85" s="276"/>
      <c r="D85" s="277" t="s">
        <v>235</v>
      </c>
      <c r="E85" s="291" t="s">
        <v>256</v>
      </c>
      <c r="F85" s="279">
        <v>1320</v>
      </c>
      <c r="G85" s="276"/>
      <c r="H85" s="276" t="s">
        <v>257</v>
      </c>
      <c r="I85" s="276" t="s">
        <v>103</v>
      </c>
    </row>
    <row r="86" spans="1:9" ht="27.75">
      <c r="A86" s="276" ph="1">
        <v>85</v>
      </c>
      <c r="B86" s="276">
        <v>725</v>
      </c>
      <c r="C86" s="276"/>
      <c r="D86" s="277" t="s">
        <v>235</v>
      </c>
      <c r="E86" s="278" t="s">
        <v>258</v>
      </c>
      <c r="F86" s="279">
        <v>1760</v>
      </c>
      <c r="G86" s="276"/>
      <c r="H86" s="276" t="s">
        <v>102</v>
      </c>
      <c r="I86" s="276" t="s">
        <v>103</v>
      </c>
    </row>
    <row r="87" spans="1:9" ht="27.75">
      <c r="A87" s="276" ph="1">
        <v>86</v>
      </c>
      <c r="B87" s="276">
        <v>726</v>
      </c>
      <c r="C87" s="276"/>
      <c r="D87" s="277" t="s">
        <v>235</v>
      </c>
      <c r="E87" s="278" t="s">
        <v>259</v>
      </c>
      <c r="F87" s="279">
        <v>1980</v>
      </c>
      <c r="G87" s="276"/>
      <c r="H87" s="276" t="s">
        <v>102</v>
      </c>
      <c r="I87" s="276" t="s">
        <v>103</v>
      </c>
    </row>
    <row r="88" spans="1:9" ht="27.75">
      <c r="A88" s="276" ph="1">
        <v>87</v>
      </c>
      <c r="B88" s="276">
        <v>727</v>
      </c>
      <c r="C88" s="276"/>
      <c r="D88" s="277" t="s">
        <v>113</v>
      </c>
      <c r="E88" s="278" t="s">
        <v>260</v>
      </c>
      <c r="F88" s="279">
        <v>2530</v>
      </c>
      <c r="G88" s="276"/>
      <c r="H88" s="276" t="s">
        <v>257</v>
      </c>
      <c r="I88" s="276" t="s">
        <v>103</v>
      </c>
    </row>
    <row r="89" spans="1:9" ht="27.75">
      <c r="A89" s="276" ph="1">
        <v>88</v>
      </c>
      <c r="B89" s="276">
        <v>728</v>
      </c>
      <c r="C89" s="276"/>
      <c r="D89" s="277" t="s">
        <v>113</v>
      </c>
      <c r="E89" s="278" t="s">
        <v>261</v>
      </c>
      <c r="F89" s="279">
        <v>1210</v>
      </c>
      <c r="G89" s="276"/>
      <c r="H89" s="276" t="s">
        <v>257</v>
      </c>
      <c r="I89" s="276" t="s">
        <v>103</v>
      </c>
    </row>
    <row r="90" spans="1:9" ht="27.75">
      <c r="A90" s="276" ph="1">
        <v>89</v>
      </c>
      <c r="B90" s="276">
        <v>729</v>
      </c>
      <c r="C90" s="276"/>
      <c r="D90" s="277" t="s">
        <v>121</v>
      </c>
      <c r="E90" s="278" t="s">
        <v>262</v>
      </c>
      <c r="F90" s="279">
        <v>2310</v>
      </c>
      <c r="G90" s="276"/>
      <c r="H90" s="276" t="s">
        <v>257</v>
      </c>
      <c r="I90" s="276" t="s">
        <v>103</v>
      </c>
    </row>
    <row r="91" spans="1:9" ht="27.75">
      <c r="A91" s="276" ph="1">
        <v>90</v>
      </c>
      <c r="B91" s="276">
        <v>730</v>
      </c>
      <c r="C91" s="276"/>
      <c r="D91" s="277" t="s">
        <v>121</v>
      </c>
      <c r="E91" s="278" t="s">
        <v>263</v>
      </c>
      <c r="F91" s="279">
        <v>1870</v>
      </c>
      <c r="G91" s="276"/>
      <c r="H91" s="276" t="s">
        <v>102</v>
      </c>
      <c r="I91" s="276" t="s">
        <v>103</v>
      </c>
    </row>
    <row r="92" spans="1:9" ht="27.75">
      <c r="A92" s="276" ph="1">
        <v>91</v>
      </c>
      <c r="B92" s="276">
        <v>731</v>
      </c>
      <c r="C92" s="276"/>
      <c r="D92" s="277" t="s">
        <v>164</v>
      </c>
      <c r="E92" s="292" t="s">
        <v>264</v>
      </c>
      <c r="F92" s="279">
        <v>6930</v>
      </c>
      <c r="G92" s="276"/>
      <c r="H92" s="276" t="s">
        <v>119</v>
      </c>
      <c r="I92" s="276" t="s">
        <v>166</v>
      </c>
    </row>
    <row r="93" spans="1:9" ht="27.75">
      <c r="A93" s="276" ph="1">
        <v>92</v>
      </c>
      <c r="B93" s="276">
        <v>732</v>
      </c>
      <c r="C93" s="276"/>
      <c r="D93" s="277" t="s">
        <v>164</v>
      </c>
      <c r="E93" s="293" t="s">
        <v>265</v>
      </c>
      <c r="F93" s="279">
        <v>2420</v>
      </c>
      <c r="G93" s="276"/>
      <c r="H93" s="276" t="s">
        <v>238</v>
      </c>
      <c r="I93" s="276" t="s">
        <v>166</v>
      </c>
    </row>
    <row r="94" spans="1:9" ht="27.75">
      <c r="A94" s="276" ph="1">
        <v>93</v>
      </c>
      <c r="B94" s="276">
        <v>733</v>
      </c>
      <c r="C94" s="276"/>
      <c r="D94" s="277" t="s">
        <v>164</v>
      </c>
      <c r="E94" s="293" t="s">
        <v>266</v>
      </c>
      <c r="F94" s="279">
        <v>1320</v>
      </c>
      <c r="G94" s="276"/>
      <c r="H94" s="276" t="s">
        <v>102</v>
      </c>
      <c r="I94" s="276" t="s">
        <v>166</v>
      </c>
    </row>
    <row r="95" spans="1:9" ht="27.75">
      <c r="A95" s="276" ph="1">
        <v>94</v>
      </c>
      <c r="B95" s="276">
        <v>735</v>
      </c>
      <c r="C95" s="276"/>
      <c r="D95" s="277" t="s">
        <v>235</v>
      </c>
      <c r="E95" s="278" t="s">
        <v>267</v>
      </c>
      <c r="F95" s="279">
        <v>4070</v>
      </c>
      <c r="G95" s="276"/>
      <c r="H95" s="276" t="s">
        <v>119</v>
      </c>
      <c r="I95" s="276" t="s">
        <v>103</v>
      </c>
    </row>
    <row r="96" spans="1:9" ht="27.75">
      <c r="A96" s="276" ph="1">
        <v>95</v>
      </c>
      <c r="B96" s="276">
        <v>736</v>
      </c>
      <c r="C96" s="276"/>
      <c r="D96" s="277" t="s">
        <v>132</v>
      </c>
      <c r="E96" s="278" t="s">
        <v>268</v>
      </c>
      <c r="F96" s="279">
        <v>5390</v>
      </c>
      <c r="G96" s="276"/>
      <c r="H96" s="276" t="s">
        <v>119</v>
      </c>
      <c r="I96" s="276" t="s">
        <v>103</v>
      </c>
    </row>
    <row r="97" spans="1:9" ht="27.75">
      <c r="A97" s="276" ph="1">
        <v>96</v>
      </c>
      <c r="B97" s="276">
        <v>738</v>
      </c>
      <c r="C97" s="276"/>
      <c r="D97" s="277" t="s">
        <v>132</v>
      </c>
      <c r="E97" s="294" t="s">
        <v>269</v>
      </c>
      <c r="F97" s="279">
        <v>8910</v>
      </c>
      <c r="G97" s="276"/>
      <c r="H97" s="276" t="s">
        <v>102</v>
      </c>
      <c r="I97" s="276" t="s">
        <v>103</v>
      </c>
    </row>
    <row r="98" spans="1:9" ht="27.75">
      <c r="A98" s="276" ph="1">
        <v>97</v>
      </c>
      <c r="B98" s="276">
        <v>739</v>
      </c>
      <c r="C98" s="276"/>
      <c r="D98" s="283" t="s">
        <v>137</v>
      </c>
      <c r="E98" s="278" t="s">
        <v>270</v>
      </c>
      <c r="F98" s="279">
        <v>1870</v>
      </c>
      <c r="G98" s="276"/>
      <c r="H98" s="276" t="s">
        <v>102</v>
      </c>
      <c r="I98" s="276" t="s">
        <v>103</v>
      </c>
    </row>
    <row r="99" spans="1:9" ht="27.75">
      <c r="A99" s="276" ph="1">
        <v>98</v>
      </c>
      <c r="B99" s="276">
        <v>740</v>
      </c>
      <c r="C99" s="276"/>
      <c r="D99" s="283" t="s">
        <v>137</v>
      </c>
      <c r="E99" s="295" t="s">
        <v>271</v>
      </c>
      <c r="F99" s="279">
        <v>7150</v>
      </c>
      <c r="G99" s="276"/>
      <c r="H99" s="284" t="s">
        <v>119</v>
      </c>
      <c r="I99" s="276" t="s">
        <v>103</v>
      </c>
    </row>
    <row r="100" spans="1:9" ht="27.75">
      <c r="A100" s="276" ph="1">
        <v>99</v>
      </c>
      <c r="B100" s="276">
        <v>741</v>
      </c>
      <c r="C100" s="276"/>
      <c r="D100" s="283" t="s">
        <v>137</v>
      </c>
      <c r="E100" s="295" t="s">
        <v>272</v>
      </c>
      <c r="F100" s="279">
        <v>7150</v>
      </c>
      <c r="G100" s="276"/>
      <c r="H100" s="284" t="s">
        <v>119</v>
      </c>
      <c r="I100" s="276" t="s">
        <v>103</v>
      </c>
    </row>
    <row r="101" spans="1:9" ht="27.75">
      <c r="A101" s="276" ph="1">
        <v>100</v>
      </c>
      <c r="B101" s="276">
        <v>744</v>
      </c>
      <c r="C101" s="276"/>
      <c r="D101" s="277" t="s">
        <v>164</v>
      </c>
      <c r="E101" s="278" t="s">
        <v>273</v>
      </c>
      <c r="F101" s="279">
        <v>4510</v>
      </c>
      <c r="G101" s="276"/>
      <c r="H101" s="276" t="s">
        <v>119</v>
      </c>
      <c r="I101" s="276" t="s">
        <v>166</v>
      </c>
    </row>
    <row r="102" spans="1:9" ht="27.75">
      <c r="A102" s="276" ph="1">
        <v>101</v>
      </c>
      <c r="B102" s="276">
        <v>745</v>
      </c>
      <c r="C102" s="276"/>
      <c r="D102" s="277" t="s">
        <v>175</v>
      </c>
      <c r="E102" s="278" t="s">
        <v>274</v>
      </c>
      <c r="F102" s="279">
        <v>4070</v>
      </c>
      <c r="G102" s="276"/>
      <c r="H102" s="276" t="s">
        <v>119</v>
      </c>
      <c r="I102" s="276" t="s">
        <v>103</v>
      </c>
    </row>
    <row r="103" spans="1:9" ht="27.75">
      <c r="A103" s="276" ph="1">
        <v>102</v>
      </c>
      <c r="B103" s="276">
        <v>746</v>
      </c>
      <c r="C103" s="276"/>
      <c r="D103" s="277" t="s">
        <v>275</v>
      </c>
      <c r="E103" s="295" t="s">
        <v>276</v>
      </c>
      <c r="F103" s="279">
        <v>3850</v>
      </c>
      <c r="G103" s="276"/>
      <c r="H103" s="276" t="s">
        <v>257</v>
      </c>
      <c r="I103" s="276" t="s">
        <v>103</v>
      </c>
    </row>
    <row r="104" spans="1:9" ht="27.75">
      <c r="A104" s="276" ph="1">
        <v>103</v>
      </c>
      <c r="B104" s="276">
        <v>747</v>
      </c>
      <c r="C104" s="276"/>
      <c r="D104" s="277" t="s">
        <v>275</v>
      </c>
      <c r="E104" s="295" t="s">
        <v>277</v>
      </c>
      <c r="F104" s="279">
        <v>11660</v>
      </c>
      <c r="G104" s="276"/>
      <c r="H104" s="276" t="s">
        <v>109</v>
      </c>
      <c r="I104" s="276" t="s">
        <v>103</v>
      </c>
    </row>
    <row r="105" spans="1:9" ht="27.75">
      <c r="A105" s="276" ph="1">
        <v>104</v>
      </c>
      <c r="B105" s="276">
        <v>748</v>
      </c>
      <c r="C105" s="276"/>
      <c r="D105" s="277" t="s">
        <v>275</v>
      </c>
      <c r="E105" s="295" t="s">
        <v>278</v>
      </c>
      <c r="F105" s="279">
        <v>2310</v>
      </c>
      <c r="G105" s="276"/>
      <c r="H105" s="276" t="s">
        <v>119</v>
      </c>
      <c r="I105" s="276" t="s">
        <v>103</v>
      </c>
    </row>
    <row r="106" spans="1:9" ht="27.75">
      <c r="A106" s="276" ph="1">
        <v>105</v>
      </c>
      <c r="B106" s="276">
        <v>749</v>
      </c>
      <c r="C106" s="276"/>
      <c r="D106" s="277" t="s">
        <v>275</v>
      </c>
      <c r="E106" s="295" t="s">
        <v>279</v>
      </c>
      <c r="F106" s="279">
        <v>4840</v>
      </c>
      <c r="G106" s="276"/>
      <c r="H106" s="276" t="s">
        <v>257</v>
      </c>
      <c r="I106" s="276" t="s">
        <v>103</v>
      </c>
    </row>
    <row r="107" spans="1:9" ht="27.75">
      <c r="A107" s="276" ph="1">
        <v>106</v>
      </c>
      <c r="B107" s="276">
        <v>750</v>
      </c>
      <c r="C107" s="276"/>
      <c r="D107" s="277" t="s">
        <v>275</v>
      </c>
      <c r="E107" s="295" t="s">
        <v>280</v>
      </c>
      <c r="F107" s="279">
        <v>4180</v>
      </c>
      <c r="G107" s="276"/>
      <c r="H107" s="276" t="s">
        <v>257</v>
      </c>
      <c r="I107" s="276" t="s">
        <v>103</v>
      </c>
    </row>
    <row r="108" spans="1:9" ht="27.75">
      <c r="A108" s="276" ph="1">
        <v>107</v>
      </c>
      <c r="B108" s="276">
        <v>751</v>
      </c>
      <c r="C108" s="276"/>
      <c r="D108" s="277" t="s">
        <v>275</v>
      </c>
      <c r="E108" s="295" t="s">
        <v>281</v>
      </c>
      <c r="F108" s="279">
        <v>2090</v>
      </c>
      <c r="G108" s="276"/>
      <c r="H108" s="276" t="s">
        <v>257</v>
      </c>
      <c r="I108" s="276" t="s">
        <v>103</v>
      </c>
    </row>
    <row r="109" spans="1:9" ht="27.75">
      <c r="A109" s="276" ph="1">
        <v>108</v>
      </c>
      <c r="B109" s="276">
        <v>752</v>
      </c>
      <c r="C109" s="276"/>
      <c r="D109" s="277" t="s">
        <v>275</v>
      </c>
      <c r="E109" s="295" t="s">
        <v>282</v>
      </c>
      <c r="F109" s="279">
        <v>9130</v>
      </c>
      <c r="G109" s="276"/>
      <c r="H109" s="276" t="s">
        <v>257</v>
      </c>
      <c r="I109" s="276" t="s">
        <v>103</v>
      </c>
    </row>
    <row r="110" spans="1:9" ht="27.75">
      <c r="A110" s="276" ph="1">
        <v>109</v>
      </c>
      <c r="B110" s="276">
        <v>753</v>
      </c>
      <c r="C110" s="276"/>
      <c r="D110" s="277" t="s">
        <v>235</v>
      </c>
      <c r="E110" s="278" t="s">
        <v>283</v>
      </c>
      <c r="F110" s="279">
        <v>4730</v>
      </c>
      <c r="G110" s="276"/>
      <c r="H110" s="276" t="s">
        <v>119</v>
      </c>
      <c r="I110" s="276" t="s">
        <v>103</v>
      </c>
    </row>
    <row r="111" spans="1:9" ht="27.75">
      <c r="A111" s="276" ph="1">
        <v>110</v>
      </c>
      <c r="B111" s="276">
        <v>754</v>
      </c>
      <c r="C111" s="276"/>
      <c r="D111" s="277" t="s">
        <v>235</v>
      </c>
      <c r="E111" s="278" t="s">
        <v>284</v>
      </c>
      <c r="F111" s="279">
        <v>1540</v>
      </c>
      <c r="G111" s="276"/>
      <c r="H111" s="276" t="s">
        <v>119</v>
      </c>
      <c r="I111" s="276" t="s">
        <v>103</v>
      </c>
    </row>
    <row r="112" spans="1:9" ht="27.75">
      <c r="A112" s="276" ph="1">
        <v>111</v>
      </c>
      <c r="B112" s="276">
        <v>755</v>
      </c>
      <c r="C112" s="276"/>
      <c r="D112" s="277" t="s">
        <v>235</v>
      </c>
      <c r="E112" s="278" t="s">
        <v>285</v>
      </c>
      <c r="F112" s="279">
        <v>2090</v>
      </c>
      <c r="G112" s="276"/>
      <c r="H112" s="276" t="s">
        <v>257</v>
      </c>
      <c r="I112" s="276" t="s">
        <v>103</v>
      </c>
    </row>
    <row r="113" spans="1:9" ht="27.75">
      <c r="A113" s="276" ph="1">
        <v>112</v>
      </c>
      <c r="B113" s="276">
        <v>756</v>
      </c>
      <c r="C113" s="276"/>
      <c r="D113" s="277" t="s">
        <v>235</v>
      </c>
      <c r="E113" s="291" t="s">
        <v>286</v>
      </c>
      <c r="F113" s="279">
        <v>2970</v>
      </c>
      <c r="G113" s="276"/>
      <c r="H113" s="276" t="s">
        <v>257</v>
      </c>
      <c r="I113" s="276" t="s">
        <v>103</v>
      </c>
    </row>
    <row r="114" spans="1:9" ht="27.75">
      <c r="A114" s="276" ph="1">
        <v>113</v>
      </c>
      <c r="B114" s="276">
        <v>757</v>
      </c>
      <c r="C114" s="276"/>
      <c r="D114" s="277" t="s">
        <v>113</v>
      </c>
      <c r="E114" s="278" t="s">
        <v>287</v>
      </c>
      <c r="F114" s="279">
        <v>990</v>
      </c>
      <c r="G114" s="276"/>
      <c r="H114" s="276" t="s">
        <v>257</v>
      </c>
      <c r="I114" s="276" t="s">
        <v>103</v>
      </c>
    </row>
    <row r="115" spans="1:9" ht="27.75">
      <c r="A115" s="276" ph="1">
        <v>114</v>
      </c>
      <c r="B115" s="276">
        <v>758</v>
      </c>
      <c r="C115" s="276"/>
      <c r="D115" s="277" t="s">
        <v>164</v>
      </c>
      <c r="E115" s="278" t="s">
        <v>288</v>
      </c>
      <c r="F115" s="279">
        <v>1760</v>
      </c>
      <c r="G115" s="276"/>
      <c r="H115" s="276" t="s">
        <v>119</v>
      </c>
      <c r="I115" s="276" t="s">
        <v>166</v>
      </c>
    </row>
    <row r="116" spans="1:9" ht="27.75">
      <c r="A116" s="276" ph="1">
        <v>115</v>
      </c>
      <c r="B116" s="276">
        <v>759</v>
      </c>
      <c r="C116" s="276"/>
      <c r="D116" s="277" t="s">
        <v>235</v>
      </c>
      <c r="E116" s="278" t="s">
        <v>289</v>
      </c>
      <c r="F116" s="279">
        <v>5060</v>
      </c>
      <c r="G116" s="276"/>
      <c r="H116" s="276" t="s">
        <v>119</v>
      </c>
      <c r="I116" s="276" t="s">
        <v>103</v>
      </c>
    </row>
    <row r="117" spans="1:9" ht="27.75">
      <c r="A117" s="276" ph="1">
        <v>116</v>
      </c>
      <c r="B117" s="276">
        <v>760</v>
      </c>
      <c r="C117" s="276"/>
      <c r="D117" s="277" t="s">
        <v>235</v>
      </c>
      <c r="E117" s="288" t="s">
        <v>290</v>
      </c>
      <c r="F117" s="279">
        <v>5610</v>
      </c>
      <c r="G117" s="276"/>
      <c r="H117" s="276" t="s">
        <v>238</v>
      </c>
      <c r="I117" s="276" t="s">
        <v>103</v>
      </c>
    </row>
    <row r="118" spans="1:9" ht="27.75">
      <c r="A118" s="276" ph="1">
        <v>117</v>
      </c>
      <c r="B118" s="276">
        <v>761</v>
      </c>
      <c r="C118" s="276"/>
      <c r="D118" s="277" t="s">
        <v>113</v>
      </c>
      <c r="E118" s="278" t="s">
        <v>291</v>
      </c>
      <c r="F118" s="279">
        <v>5390</v>
      </c>
      <c r="G118" s="276"/>
      <c r="H118" s="276" t="s">
        <v>119</v>
      </c>
      <c r="I118" s="276" t="s">
        <v>103</v>
      </c>
    </row>
    <row r="119" spans="1:9" ht="27.75">
      <c r="A119" s="276" ph="1">
        <v>118</v>
      </c>
      <c r="B119" s="276">
        <v>762</v>
      </c>
      <c r="C119" s="276"/>
      <c r="D119" s="277" t="s">
        <v>132</v>
      </c>
      <c r="E119" s="288" t="s">
        <v>292</v>
      </c>
      <c r="F119" s="279">
        <v>3300</v>
      </c>
      <c r="G119" s="276"/>
      <c r="H119" s="276" t="s">
        <v>119</v>
      </c>
      <c r="I119" s="276" t="s">
        <v>103</v>
      </c>
    </row>
    <row r="120" spans="1:9" ht="27.75">
      <c r="A120" s="276" ph="1">
        <v>119</v>
      </c>
      <c r="B120" s="276">
        <v>763</v>
      </c>
      <c r="C120" s="276"/>
      <c r="D120" s="277" t="s">
        <v>132</v>
      </c>
      <c r="E120" s="278" t="s">
        <v>293</v>
      </c>
      <c r="F120" s="279">
        <v>4840</v>
      </c>
      <c r="G120" s="276"/>
      <c r="H120" s="276" t="s">
        <v>119</v>
      </c>
      <c r="I120" s="276" t="s">
        <v>103</v>
      </c>
    </row>
    <row r="121" spans="1:9" ht="27.75">
      <c r="A121" s="276" ph="1">
        <v>120</v>
      </c>
      <c r="B121" s="276">
        <v>764</v>
      </c>
      <c r="C121" s="276"/>
      <c r="D121" s="283" t="s">
        <v>137</v>
      </c>
      <c r="E121" s="278" t="s">
        <v>294</v>
      </c>
      <c r="F121" s="279">
        <v>2640</v>
      </c>
      <c r="G121" s="276"/>
      <c r="H121" s="276" t="s">
        <v>119</v>
      </c>
      <c r="I121" s="276" t="s">
        <v>103</v>
      </c>
    </row>
    <row r="122" spans="1:9" ht="27.75">
      <c r="A122" s="276" ph="1">
        <v>121</v>
      </c>
      <c r="B122" s="276">
        <v>765</v>
      </c>
      <c r="C122" s="276"/>
      <c r="D122" s="283" t="s">
        <v>137</v>
      </c>
      <c r="E122" s="295" t="s">
        <v>295</v>
      </c>
      <c r="F122" s="279">
        <v>2970</v>
      </c>
      <c r="G122" s="276"/>
      <c r="H122" s="276" t="s">
        <v>102</v>
      </c>
      <c r="I122" s="276" t="s">
        <v>103</v>
      </c>
    </row>
    <row r="123" spans="1:9" ht="27.75">
      <c r="A123" s="276" ph="1">
        <v>122</v>
      </c>
      <c r="B123" s="276">
        <v>766</v>
      </c>
      <c r="C123" s="276"/>
      <c r="D123" s="277" t="s">
        <v>153</v>
      </c>
      <c r="E123" s="295" t="s">
        <v>296</v>
      </c>
      <c r="F123" s="279">
        <v>4730</v>
      </c>
      <c r="G123" s="276"/>
      <c r="H123" s="276" t="s">
        <v>119</v>
      </c>
      <c r="I123" s="276" t="s">
        <v>103</v>
      </c>
    </row>
    <row r="124" spans="1:9" ht="27.75">
      <c r="A124" s="276" ph="1">
        <v>123</v>
      </c>
      <c r="B124" s="276">
        <v>767</v>
      </c>
      <c r="C124" s="276"/>
      <c r="D124" s="277" t="s">
        <v>297</v>
      </c>
      <c r="E124" s="278" t="s">
        <v>298</v>
      </c>
      <c r="F124" s="279">
        <v>2860</v>
      </c>
      <c r="G124" s="276"/>
      <c r="H124" s="276" t="s">
        <v>119</v>
      </c>
      <c r="I124" s="276" t="s">
        <v>103</v>
      </c>
    </row>
    <row r="125" spans="1:9" ht="27.75">
      <c r="A125" s="276" ph="1">
        <v>124</v>
      </c>
      <c r="B125" s="276">
        <v>768</v>
      </c>
      <c r="C125" s="276"/>
      <c r="D125" s="277" t="s">
        <v>164</v>
      </c>
      <c r="E125" s="278" t="s">
        <v>299</v>
      </c>
      <c r="F125" s="279">
        <v>5610</v>
      </c>
      <c r="G125" s="276"/>
      <c r="H125" s="276" t="s">
        <v>119</v>
      </c>
      <c r="I125" s="276" t="s">
        <v>166</v>
      </c>
    </row>
    <row r="126" spans="1:9" ht="27.75">
      <c r="A126" s="276" ph="1">
        <v>125</v>
      </c>
      <c r="B126" s="276">
        <v>769</v>
      </c>
      <c r="C126" s="276"/>
      <c r="D126" s="277" t="s">
        <v>194</v>
      </c>
      <c r="E126" s="278" t="s">
        <v>300</v>
      </c>
      <c r="F126" s="279">
        <v>1210</v>
      </c>
      <c r="G126" s="276"/>
      <c r="H126" s="276" t="s">
        <v>102</v>
      </c>
      <c r="I126" s="276" t="s">
        <v>103</v>
      </c>
    </row>
    <row r="127" spans="1:9" ht="27.75">
      <c r="A127" s="276" ph="1">
        <v>126</v>
      </c>
      <c r="B127" s="276">
        <v>770</v>
      </c>
      <c r="C127" s="276"/>
      <c r="D127" s="277" t="s">
        <v>194</v>
      </c>
      <c r="E127" s="278" t="s">
        <v>301</v>
      </c>
      <c r="F127" s="279">
        <v>1210</v>
      </c>
      <c r="G127" s="276"/>
      <c r="H127" s="276" t="s">
        <v>102</v>
      </c>
      <c r="I127" s="276" t="s">
        <v>103</v>
      </c>
    </row>
    <row r="128" spans="1:9" ht="27.75">
      <c r="A128" s="276" ph="1">
        <v>127</v>
      </c>
      <c r="B128" s="276">
        <v>771</v>
      </c>
      <c r="C128" s="276"/>
      <c r="D128" s="277" t="s">
        <v>175</v>
      </c>
      <c r="E128" s="278" t="s">
        <v>302</v>
      </c>
      <c r="F128" s="279">
        <v>4180</v>
      </c>
      <c r="G128" s="276"/>
      <c r="H128" s="276" t="s">
        <v>119</v>
      </c>
      <c r="I128" s="276" t="s">
        <v>103</v>
      </c>
    </row>
    <row r="129" spans="1:9" ht="27.75">
      <c r="A129" s="276" ph="1">
        <v>128</v>
      </c>
      <c r="B129" s="276">
        <v>772</v>
      </c>
      <c r="C129" s="276"/>
      <c r="D129" s="277" t="s">
        <v>275</v>
      </c>
      <c r="E129" s="295" t="s">
        <v>303</v>
      </c>
      <c r="F129" s="279">
        <v>3960</v>
      </c>
      <c r="G129" s="276"/>
      <c r="H129" s="276" t="s">
        <v>119</v>
      </c>
      <c r="I129" s="276" t="s">
        <v>103</v>
      </c>
    </row>
    <row r="130" spans="1:9" ht="27.75">
      <c r="A130" s="276" ph="1">
        <v>129</v>
      </c>
      <c r="B130" s="276">
        <v>773</v>
      </c>
      <c r="C130" s="276"/>
      <c r="D130" s="277" t="s">
        <v>275</v>
      </c>
      <c r="E130" s="295" t="s">
        <v>304</v>
      </c>
      <c r="F130" s="279">
        <v>12100</v>
      </c>
      <c r="G130" s="276"/>
      <c r="H130" s="276" t="s">
        <v>119</v>
      </c>
      <c r="I130" s="276" t="s">
        <v>103</v>
      </c>
    </row>
    <row r="131" spans="1:9" ht="27.75">
      <c r="A131" s="276" ph="1">
        <v>130</v>
      </c>
      <c r="B131" s="276">
        <v>774</v>
      </c>
      <c r="C131" s="276"/>
      <c r="D131" s="277" t="s">
        <v>275</v>
      </c>
      <c r="E131" s="295" t="s">
        <v>305</v>
      </c>
      <c r="F131" s="279">
        <v>4950</v>
      </c>
      <c r="G131" s="276"/>
      <c r="H131" s="276" t="s">
        <v>119</v>
      </c>
      <c r="I131" s="276" t="s">
        <v>103</v>
      </c>
    </row>
    <row r="132" spans="1:9" ht="27.75">
      <c r="A132" s="276" ph="1">
        <v>131</v>
      </c>
      <c r="B132" s="276">
        <v>775</v>
      </c>
      <c r="C132" s="276"/>
      <c r="D132" s="277" t="s">
        <v>275</v>
      </c>
      <c r="E132" s="295" t="s">
        <v>306</v>
      </c>
      <c r="F132" s="279">
        <v>4180</v>
      </c>
      <c r="G132" s="276"/>
      <c r="H132" s="276" t="s">
        <v>119</v>
      </c>
      <c r="I132" s="276" t="s">
        <v>103</v>
      </c>
    </row>
    <row r="133" spans="1:9" ht="27.75">
      <c r="A133" s="276" ph="1">
        <v>132</v>
      </c>
      <c r="B133" s="276">
        <v>776</v>
      </c>
      <c r="C133" s="276"/>
      <c r="D133" s="277" t="s">
        <v>275</v>
      </c>
      <c r="E133" s="295" t="s">
        <v>307</v>
      </c>
      <c r="F133" s="279">
        <v>2090</v>
      </c>
      <c r="G133" s="276"/>
      <c r="H133" s="276" t="s">
        <v>119</v>
      </c>
      <c r="I133" s="276" t="s">
        <v>103</v>
      </c>
    </row>
    <row r="134" spans="1:9" ht="27.75">
      <c r="A134" s="276" ph="1">
        <v>133</v>
      </c>
      <c r="B134" s="276">
        <v>777</v>
      </c>
      <c r="C134" s="276"/>
      <c r="D134" s="277" t="s">
        <v>275</v>
      </c>
      <c r="E134" s="295" t="s">
        <v>308</v>
      </c>
      <c r="F134" s="279">
        <v>9460</v>
      </c>
      <c r="G134" s="276"/>
      <c r="H134" s="276" t="s">
        <v>119</v>
      </c>
      <c r="I134" s="276" t="s">
        <v>103</v>
      </c>
    </row>
    <row r="135" spans="1:9" ht="27.75">
      <c r="A135" s="276" ph="1">
        <v>134</v>
      </c>
      <c r="B135" s="276">
        <v>778</v>
      </c>
      <c r="C135" s="276"/>
      <c r="D135" s="277" t="s">
        <v>235</v>
      </c>
      <c r="E135" s="295" t="s">
        <v>309</v>
      </c>
      <c r="F135" s="279">
        <v>3190</v>
      </c>
      <c r="G135" s="276"/>
      <c r="H135" s="276" t="s">
        <v>119</v>
      </c>
      <c r="I135" s="276" t="s">
        <v>103</v>
      </c>
    </row>
    <row r="136" spans="1:9" ht="27.75">
      <c r="A136" s="276" ph="1">
        <v>135</v>
      </c>
      <c r="B136" s="276">
        <v>779</v>
      </c>
      <c r="C136" s="276"/>
      <c r="D136" s="277" t="s">
        <v>235</v>
      </c>
      <c r="E136" s="295" t="s">
        <v>310</v>
      </c>
      <c r="F136" s="279">
        <v>7150</v>
      </c>
      <c r="G136" s="276"/>
      <c r="H136" s="276" t="s">
        <v>119</v>
      </c>
      <c r="I136" s="276" t="s">
        <v>103</v>
      </c>
    </row>
    <row r="137" spans="1:9" ht="27.75">
      <c r="A137" s="276" ph="1">
        <v>136</v>
      </c>
      <c r="B137" s="276">
        <v>780</v>
      </c>
      <c r="C137" s="276"/>
      <c r="D137" s="277" t="s">
        <v>235</v>
      </c>
      <c r="E137" s="295" t="s">
        <v>311</v>
      </c>
      <c r="F137" s="279">
        <v>4730</v>
      </c>
      <c r="G137" s="276"/>
      <c r="H137" s="276" t="s">
        <v>102</v>
      </c>
      <c r="I137" s="276" t="s">
        <v>103</v>
      </c>
    </row>
    <row r="138" spans="1:9" ht="27.75">
      <c r="A138" s="276" ph="1">
        <v>137</v>
      </c>
      <c r="B138" s="276">
        <v>781</v>
      </c>
      <c r="C138" s="276"/>
      <c r="D138" s="277" t="s">
        <v>235</v>
      </c>
      <c r="E138" s="295" t="s">
        <v>312</v>
      </c>
      <c r="F138" s="279">
        <v>1540</v>
      </c>
      <c r="G138" s="276"/>
      <c r="H138" s="276" t="s">
        <v>102</v>
      </c>
      <c r="I138" s="276" t="s">
        <v>103</v>
      </c>
    </row>
    <row r="139" spans="1:9" ht="27.75">
      <c r="A139" s="276" ph="1">
        <v>138</v>
      </c>
      <c r="B139" s="276">
        <v>782</v>
      </c>
      <c r="C139" s="276"/>
      <c r="D139" s="277" t="s">
        <v>235</v>
      </c>
      <c r="E139" s="295" t="s">
        <v>313</v>
      </c>
      <c r="F139" s="279">
        <v>2290</v>
      </c>
      <c r="G139" s="276"/>
      <c r="H139" s="276" t="s">
        <v>119</v>
      </c>
      <c r="I139" s="276" t="s">
        <v>103</v>
      </c>
    </row>
    <row r="140" spans="1:9" ht="27.75">
      <c r="A140" s="276" ph="1">
        <v>139</v>
      </c>
      <c r="B140" s="276">
        <v>783</v>
      </c>
      <c r="C140" s="276"/>
      <c r="D140" s="277" t="s">
        <v>235</v>
      </c>
      <c r="E140" s="295" t="s">
        <v>314</v>
      </c>
      <c r="F140" s="279">
        <v>1320</v>
      </c>
      <c r="G140" s="276"/>
      <c r="H140" s="276" t="s">
        <v>102</v>
      </c>
      <c r="I140" s="276" t="s">
        <v>103</v>
      </c>
    </row>
    <row r="141" spans="1:9" ht="27.75">
      <c r="A141" s="276" ph="1">
        <v>140</v>
      </c>
      <c r="B141" s="276">
        <v>784</v>
      </c>
      <c r="C141" s="276"/>
      <c r="D141" s="277" t="s">
        <v>235</v>
      </c>
      <c r="E141" s="295" t="s">
        <v>315</v>
      </c>
      <c r="F141" s="279">
        <v>1430</v>
      </c>
      <c r="G141" s="276"/>
      <c r="H141" s="276" t="s">
        <v>102</v>
      </c>
      <c r="I141" s="276" t="s">
        <v>103</v>
      </c>
    </row>
    <row r="142" spans="1:9" ht="27.75">
      <c r="A142" s="276" ph="1">
        <v>141</v>
      </c>
      <c r="B142" s="276">
        <v>785</v>
      </c>
      <c r="C142" s="276"/>
      <c r="D142" s="277" t="s">
        <v>113</v>
      </c>
      <c r="E142" s="295" t="s">
        <v>316</v>
      </c>
      <c r="F142" s="279">
        <v>5390</v>
      </c>
      <c r="G142" s="276"/>
      <c r="H142" s="276" t="s">
        <v>102</v>
      </c>
      <c r="I142" s="276" t="s">
        <v>103</v>
      </c>
    </row>
    <row r="143" spans="1:9" ht="27.75">
      <c r="A143" s="276" ph="1">
        <v>142</v>
      </c>
      <c r="B143" s="276">
        <v>786</v>
      </c>
      <c r="C143" s="276"/>
      <c r="D143" s="277" t="s">
        <v>113</v>
      </c>
      <c r="E143" s="295" t="s">
        <v>317</v>
      </c>
      <c r="F143" s="279">
        <v>2310</v>
      </c>
      <c r="G143" s="276"/>
      <c r="H143" s="276" t="s">
        <v>102</v>
      </c>
      <c r="I143" s="276" t="s">
        <v>103</v>
      </c>
    </row>
    <row r="144" spans="1:9" ht="27.75">
      <c r="A144" s="276" ph="1">
        <v>143</v>
      </c>
      <c r="B144" s="276">
        <v>787</v>
      </c>
      <c r="C144" s="276"/>
      <c r="D144" s="277" t="s">
        <v>113</v>
      </c>
      <c r="E144" s="295" t="s">
        <v>318</v>
      </c>
      <c r="F144" s="279">
        <v>3190</v>
      </c>
      <c r="G144" s="276"/>
      <c r="H144" s="276" t="s">
        <v>238</v>
      </c>
      <c r="I144" s="276" t="s">
        <v>103</v>
      </c>
    </row>
    <row r="145" spans="1:9" ht="27.75">
      <c r="A145" s="276" ph="1">
        <v>144</v>
      </c>
      <c r="B145" s="276">
        <v>788</v>
      </c>
      <c r="C145" s="276"/>
      <c r="D145" s="277" t="s">
        <v>113</v>
      </c>
      <c r="E145" s="295" t="s">
        <v>319</v>
      </c>
      <c r="F145" s="279">
        <v>890</v>
      </c>
      <c r="G145" s="276"/>
      <c r="H145" s="276" t="s">
        <v>102</v>
      </c>
      <c r="I145" s="276" t="s">
        <v>103</v>
      </c>
    </row>
    <row r="146" spans="1:9" ht="27.75">
      <c r="A146" s="276" ph="1">
        <v>145</v>
      </c>
      <c r="B146" s="276">
        <v>789</v>
      </c>
      <c r="C146" s="276"/>
      <c r="D146" s="277" t="s">
        <v>121</v>
      </c>
      <c r="E146" s="295" t="s">
        <v>320</v>
      </c>
      <c r="F146" s="279">
        <v>3520</v>
      </c>
      <c r="G146" s="276"/>
      <c r="H146" s="276" t="s">
        <v>102</v>
      </c>
      <c r="I146" s="276" t="s">
        <v>103</v>
      </c>
    </row>
    <row r="147" spans="1:9" ht="27.75">
      <c r="A147" s="276" ph="1">
        <v>146</v>
      </c>
      <c r="B147" s="276">
        <v>790</v>
      </c>
      <c r="C147" s="276"/>
      <c r="D147" s="277" t="s">
        <v>121</v>
      </c>
      <c r="E147" s="295" t="s">
        <v>321</v>
      </c>
      <c r="F147" s="279">
        <v>3300</v>
      </c>
      <c r="G147" s="276"/>
      <c r="H147" s="276" t="s">
        <v>102</v>
      </c>
      <c r="I147" s="276" t="s">
        <v>103</v>
      </c>
    </row>
    <row r="148" spans="1:9" ht="27.75">
      <c r="A148" s="276" ph="1">
        <v>147</v>
      </c>
      <c r="B148" s="276">
        <v>791</v>
      </c>
      <c r="C148" s="276"/>
      <c r="D148" s="277" t="s">
        <v>164</v>
      </c>
      <c r="E148" s="296" t="s">
        <v>322</v>
      </c>
      <c r="F148" s="279">
        <v>2170</v>
      </c>
      <c r="G148" s="276"/>
      <c r="H148" s="276" t="s">
        <v>102</v>
      </c>
      <c r="I148" s="276" t="s">
        <v>166</v>
      </c>
    </row>
    <row r="149" spans="1:9" ht="27.75">
      <c r="A149" s="276" ph="1">
        <v>148</v>
      </c>
      <c r="B149" s="276">
        <v>792</v>
      </c>
      <c r="C149" s="276"/>
      <c r="D149" s="277" t="s">
        <v>164</v>
      </c>
      <c r="E149" s="296" t="s">
        <v>323</v>
      </c>
      <c r="F149" s="279">
        <v>3870</v>
      </c>
      <c r="G149" s="276"/>
      <c r="H149" s="276" t="s">
        <v>238</v>
      </c>
      <c r="I149" s="276" t="s">
        <v>166</v>
      </c>
    </row>
    <row r="150" spans="1:9" ht="27.75">
      <c r="A150" s="276" ph="1">
        <v>149</v>
      </c>
      <c r="B150" s="276">
        <v>793</v>
      </c>
      <c r="C150" s="276"/>
      <c r="D150" s="277" t="s">
        <v>164</v>
      </c>
      <c r="E150" s="296" t="s">
        <v>324</v>
      </c>
      <c r="F150" s="279">
        <v>1760</v>
      </c>
      <c r="G150" s="276"/>
      <c r="H150" s="276" t="s">
        <v>238</v>
      </c>
      <c r="I150" s="276" t="s">
        <v>166</v>
      </c>
    </row>
    <row r="151" spans="1:9" ht="27.75">
      <c r="A151" s="276" ph="1">
        <v>150</v>
      </c>
      <c r="B151" s="276">
        <v>794</v>
      </c>
      <c r="C151" s="276"/>
      <c r="D151" s="277" t="s">
        <v>164</v>
      </c>
      <c r="E151" s="296" t="s">
        <v>325</v>
      </c>
      <c r="F151" s="279">
        <v>2910</v>
      </c>
      <c r="G151" s="276"/>
      <c r="H151" s="276" t="s">
        <v>102</v>
      </c>
      <c r="I151" s="276" t="s">
        <v>166</v>
      </c>
    </row>
    <row r="152" spans="1:9" ht="27.75">
      <c r="A152" s="276" ph="1">
        <v>151</v>
      </c>
      <c r="B152" s="276">
        <v>795</v>
      </c>
      <c r="C152" s="276"/>
      <c r="D152" s="277" t="s">
        <v>235</v>
      </c>
      <c r="E152" s="296" t="s">
        <v>326</v>
      </c>
      <c r="F152" s="279">
        <v>5060</v>
      </c>
      <c r="G152" s="276"/>
      <c r="H152" s="276" t="s">
        <v>102</v>
      </c>
      <c r="I152" s="276" t="s">
        <v>103</v>
      </c>
    </row>
    <row r="153" spans="1:9" ht="27.75">
      <c r="A153" s="276" ph="1">
        <v>152</v>
      </c>
      <c r="B153" s="276">
        <v>796</v>
      </c>
      <c r="C153" s="276"/>
      <c r="D153" s="277" t="s">
        <v>235</v>
      </c>
      <c r="E153" s="296" t="s">
        <v>327</v>
      </c>
      <c r="F153" s="279">
        <v>3740</v>
      </c>
      <c r="G153" s="276"/>
      <c r="H153" s="276" t="s">
        <v>328</v>
      </c>
      <c r="I153" s="276" t="s">
        <v>103</v>
      </c>
    </row>
    <row r="154" spans="1:9" ht="27.75">
      <c r="A154" s="276" ph="1">
        <v>153</v>
      </c>
      <c r="B154" s="276">
        <v>797</v>
      </c>
      <c r="C154" s="276"/>
      <c r="D154" s="277" t="s">
        <v>132</v>
      </c>
      <c r="E154" s="296" t="s">
        <v>329</v>
      </c>
      <c r="F154" s="279">
        <v>1120</v>
      </c>
      <c r="G154" s="276"/>
      <c r="H154" s="276" t="s">
        <v>102</v>
      </c>
      <c r="I154" s="276" t="s">
        <v>103</v>
      </c>
    </row>
    <row r="155" spans="1:9" ht="27.75">
      <c r="A155" s="276" ph="1">
        <v>154</v>
      </c>
      <c r="B155" s="276">
        <v>798</v>
      </c>
      <c r="C155" s="276"/>
      <c r="D155" s="277" t="s">
        <v>132</v>
      </c>
      <c r="E155" s="296" t="s">
        <v>330</v>
      </c>
      <c r="F155" s="279">
        <v>3630</v>
      </c>
      <c r="G155" s="276"/>
      <c r="H155" s="276" t="s">
        <v>119</v>
      </c>
      <c r="I155" s="276" t="s">
        <v>103</v>
      </c>
    </row>
    <row r="156" spans="1:9" ht="27.75">
      <c r="A156" s="276" ph="1">
        <v>155</v>
      </c>
      <c r="B156" s="276">
        <v>799</v>
      </c>
      <c r="C156" s="276"/>
      <c r="D156" s="277" t="s">
        <v>132</v>
      </c>
      <c r="E156" s="296" t="s">
        <v>331</v>
      </c>
      <c r="F156" s="279">
        <v>5920</v>
      </c>
      <c r="G156" s="276"/>
      <c r="H156" s="276" t="s">
        <v>102</v>
      </c>
      <c r="I156" s="276" t="s">
        <v>103</v>
      </c>
    </row>
    <row r="157" spans="1:9" ht="27.75">
      <c r="A157" s="276" ph="1">
        <v>156</v>
      </c>
      <c r="B157" s="276">
        <v>800</v>
      </c>
      <c r="C157" s="276"/>
      <c r="D157" s="277" t="s">
        <v>132</v>
      </c>
      <c r="E157" s="296" t="s">
        <v>332</v>
      </c>
      <c r="F157" s="279">
        <v>4840</v>
      </c>
      <c r="G157" s="276"/>
      <c r="H157" s="276" t="s">
        <v>102</v>
      </c>
      <c r="I157" s="276" t="s">
        <v>103</v>
      </c>
    </row>
    <row r="158" spans="1:9" ht="27.75">
      <c r="A158" s="276" ph="1">
        <v>157</v>
      </c>
      <c r="B158" s="276">
        <v>801</v>
      </c>
      <c r="C158" s="276"/>
      <c r="D158" s="277" t="s">
        <v>132</v>
      </c>
      <c r="E158" s="296" t="s">
        <v>333</v>
      </c>
      <c r="F158" s="279">
        <v>5170</v>
      </c>
      <c r="G158" s="276"/>
      <c r="H158" s="276" t="s">
        <v>102</v>
      </c>
      <c r="I158" s="276" t="s">
        <v>103</v>
      </c>
    </row>
    <row r="159" spans="1:9" ht="27.75">
      <c r="A159" s="276" ph="1">
        <v>158</v>
      </c>
      <c r="B159" s="276">
        <v>802</v>
      </c>
      <c r="C159" s="276"/>
      <c r="D159" s="283" t="s">
        <v>137</v>
      </c>
      <c r="E159" s="296" t="s">
        <v>334</v>
      </c>
      <c r="F159" s="279">
        <v>2530</v>
      </c>
      <c r="G159" s="276"/>
      <c r="H159" s="276" t="s">
        <v>102</v>
      </c>
      <c r="I159" s="276" t="s">
        <v>103</v>
      </c>
    </row>
    <row r="160" spans="1:9" ht="27.75">
      <c r="A160" s="276" ph="1">
        <v>159</v>
      </c>
      <c r="B160" s="276">
        <v>803</v>
      </c>
      <c r="C160" s="276"/>
      <c r="D160" s="283" t="s">
        <v>137</v>
      </c>
      <c r="E160" s="296" t="s">
        <v>335</v>
      </c>
      <c r="F160" s="279">
        <v>3140</v>
      </c>
      <c r="G160" s="276"/>
      <c r="H160" s="276" t="s">
        <v>102</v>
      </c>
      <c r="I160" s="276" t="s">
        <v>103</v>
      </c>
    </row>
    <row r="161" spans="1:10" ht="27.75">
      <c r="A161" s="276" ph="1">
        <v>160</v>
      </c>
      <c r="B161" s="276">
        <v>804</v>
      </c>
      <c r="C161" s="276"/>
      <c r="D161" s="283" t="s">
        <v>137</v>
      </c>
      <c r="E161" s="297" t="s">
        <v>336</v>
      </c>
      <c r="F161" s="279">
        <v>14820</v>
      </c>
      <c r="G161" s="276"/>
      <c r="H161" s="276" t="s">
        <v>119</v>
      </c>
      <c r="I161" s="276" t="s">
        <v>166</v>
      </c>
    </row>
    <row r="162" spans="1:10" ht="27.75">
      <c r="A162" s="276" ph="1">
        <v>161</v>
      </c>
      <c r="B162" s="276">
        <v>805</v>
      </c>
      <c r="C162" s="276"/>
      <c r="D162" s="283" t="s">
        <v>137</v>
      </c>
      <c r="E162" s="296" t="s">
        <v>337</v>
      </c>
      <c r="F162" s="279">
        <v>7860</v>
      </c>
      <c r="G162" s="276"/>
      <c r="H162" s="276" t="s">
        <v>119</v>
      </c>
      <c r="I162" s="276" t="s">
        <v>103</v>
      </c>
    </row>
    <row r="163" spans="1:10" ht="27.75">
      <c r="A163" s="276" ph="1">
        <v>162</v>
      </c>
      <c r="B163" s="276">
        <v>806</v>
      </c>
      <c r="C163" s="276"/>
      <c r="D163" s="283" t="s">
        <v>137</v>
      </c>
      <c r="E163" s="296" t="s">
        <v>338</v>
      </c>
      <c r="F163" s="279">
        <v>3320</v>
      </c>
      <c r="G163" s="276"/>
      <c r="H163" s="276" t="s">
        <v>119</v>
      </c>
      <c r="I163" s="276" t="s">
        <v>103</v>
      </c>
    </row>
    <row r="164" spans="1:10" ht="27.75">
      <c r="A164" s="276" ph="1">
        <v>163</v>
      </c>
      <c r="B164" s="276">
        <v>807</v>
      </c>
      <c r="C164" s="276"/>
      <c r="D164" s="283" t="s">
        <v>137</v>
      </c>
      <c r="E164" s="296" t="s">
        <v>339</v>
      </c>
      <c r="F164" s="279">
        <v>6720</v>
      </c>
      <c r="G164" s="276"/>
      <c r="H164" s="276" t="s">
        <v>102</v>
      </c>
      <c r="I164" s="276" t="s">
        <v>103</v>
      </c>
    </row>
    <row r="165" spans="1:10" ht="27.75">
      <c r="A165" s="276" ph="1">
        <v>164</v>
      </c>
      <c r="B165" s="276">
        <v>808</v>
      </c>
      <c r="C165" s="276"/>
      <c r="D165" s="277" t="s">
        <v>153</v>
      </c>
      <c r="E165" s="296" t="s">
        <v>340</v>
      </c>
      <c r="F165" s="279">
        <v>4070</v>
      </c>
      <c r="G165" s="276"/>
      <c r="H165" s="276" t="s">
        <v>102</v>
      </c>
      <c r="I165" s="276" t="s">
        <v>103</v>
      </c>
    </row>
    <row r="166" spans="1:10" ht="27.75">
      <c r="A166" s="276" ph="1">
        <v>165</v>
      </c>
      <c r="B166" s="276">
        <v>809</v>
      </c>
      <c r="C166" s="276"/>
      <c r="D166" s="277" t="s">
        <v>153</v>
      </c>
      <c r="E166" s="296" t="s">
        <v>341</v>
      </c>
      <c r="F166" s="279">
        <v>1230</v>
      </c>
      <c r="G166" s="276"/>
      <c r="H166" s="276" t="s">
        <v>119</v>
      </c>
      <c r="I166" s="276" t="s">
        <v>103</v>
      </c>
    </row>
    <row r="167" spans="1:10" ht="27.75">
      <c r="A167" s="276" ph="1">
        <v>166</v>
      </c>
      <c r="B167" s="276">
        <v>810</v>
      </c>
      <c r="C167" s="276"/>
      <c r="D167" s="277" t="s">
        <v>297</v>
      </c>
      <c r="E167" s="296" t="s">
        <v>342</v>
      </c>
      <c r="F167" s="279">
        <v>2860</v>
      </c>
      <c r="G167" s="276"/>
      <c r="H167" s="276" t="s">
        <v>119</v>
      </c>
      <c r="I167" s="276" t="s">
        <v>103</v>
      </c>
    </row>
    <row r="168" spans="1:10" ht="27.75">
      <c r="A168" s="276" ph="1">
        <v>167</v>
      </c>
      <c r="B168" s="276">
        <v>811</v>
      </c>
      <c r="C168" s="276"/>
      <c r="D168" s="277" t="s">
        <v>164</v>
      </c>
      <c r="E168" s="296" t="s">
        <v>343</v>
      </c>
      <c r="F168" s="279">
        <v>5720</v>
      </c>
      <c r="G168" s="276"/>
      <c r="H168" s="276" t="s">
        <v>119</v>
      </c>
      <c r="I168" s="276" t="s">
        <v>166</v>
      </c>
    </row>
    <row r="169" spans="1:10" ht="27.75">
      <c r="A169" s="276" ph="1">
        <v>168</v>
      </c>
      <c r="B169" s="276">
        <v>812</v>
      </c>
      <c r="C169" s="276"/>
      <c r="D169" s="277" t="s">
        <v>164</v>
      </c>
      <c r="E169" s="296" t="s">
        <v>344</v>
      </c>
      <c r="F169" s="279">
        <v>4060</v>
      </c>
      <c r="G169" s="276"/>
      <c r="H169" s="276" t="s">
        <v>102</v>
      </c>
      <c r="I169" s="276" t="s">
        <v>166</v>
      </c>
    </row>
    <row r="170" spans="1:10" ht="27.75">
      <c r="A170" s="276" ph="1">
        <v>169</v>
      </c>
      <c r="B170" s="298">
        <v>813</v>
      </c>
      <c r="C170" s="299"/>
      <c r="D170" s="300" t="s">
        <v>100</v>
      </c>
      <c r="E170" s="301" t="s">
        <v>345</v>
      </c>
      <c r="F170" s="302">
        <v>6270</v>
      </c>
      <c r="G170" s="299"/>
      <c r="H170" s="276" t="s">
        <v>238</v>
      </c>
      <c r="I170" s="299" t="s">
        <v>103</v>
      </c>
    </row>
    <row r="171" spans="1:10" ht="27.75">
      <c r="A171" s="276" ph="1">
        <v>170</v>
      </c>
      <c r="B171" s="298">
        <v>814</v>
      </c>
      <c r="C171" s="299"/>
      <c r="D171" s="300" t="s">
        <v>241</v>
      </c>
      <c r="E171" s="301" t="s">
        <v>346</v>
      </c>
      <c r="F171" s="302">
        <v>5610</v>
      </c>
      <c r="G171" s="299"/>
      <c r="H171" s="276" t="s">
        <v>238</v>
      </c>
      <c r="I171" s="299" t="s">
        <v>103</v>
      </c>
    </row>
    <row r="172" spans="1:10" ht="27.75">
      <c r="A172" s="276" ph="1">
        <v>171</v>
      </c>
      <c r="B172" s="298">
        <v>815</v>
      </c>
      <c r="C172" s="299"/>
      <c r="D172" s="300" t="s">
        <v>347</v>
      </c>
      <c r="E172" s="301" t="s">
        <v>348</v>
      </c>
      <c r="F172" s="302">
        <v>5830</v>
      </c>
      <c r="G172" s="299"/>
      <c r="H172" s="276" t="s">
        <v>238</v>
      </c>
      <c r="I172" s="299" t="s">
        <v>103</v>
      </c>
    </row>
    <row r="173" spans="1:10" ht="27.75">
      <c r="A173" s="276" ph="1">
        <v>172</v>
      </c>
      <c r="B173" s="298">
        <v>816</v>
      </c>
      <c r="C173" s="299"/>
      <c r="D173" s="300" t="s">
        <v>121</v>
      </c>
      <c r="E173" s="301" t="s">
        <v>349</v>
      </c>
      <c r="F173" s="302">
        <v>2970</v>
      </c>
      <c r="G173" s="299"/>
      <c r="H173" s="276" t="s">
        <v>102</v>
      </c>
      <c r="I173" s="299" t="s">
        <v>103</v>
      </c>
    </row>
    <row r="174" spans="1:10" ht="27.75">
      <c r="A174" s="276" ph="1">
        <v>173</v>
      </c>
      <c r="B174" s="298">
        <v>817</v>
      </c>
      <c r="C174" s="299"/>
      <c r="D174" s="300" t="s">
        <v>350</v>
      </c>
      <c r="E174" s="301" t="s">
        <v>351</v>
      </c>
      <c r="F174" s="302">
        <v>7040</v>
      </c>
      <c r="G174" s="299"/>
      <c r="H174" s="276" t="s">
        <v>238</v>
      </c>
      <c r="I174" s="299" t="s">
        <v>166</v>
      </c>
    </row>
    <row r="175" spans="1:10" ht="27.75">
      <c r="A175" s="276" ph="1">
        <v>174</v>
      </c>
      <c r="B175" s="298">
        <v>818</v>
      </c>
      <c r="C175" s="303"/>
      <c r="D175" s="277" t="s">
        <v>113</v>
      </c>
      <c r="E175" s="278" t="s">
        <v>352</v>
      </c>
      <c r="F175" s="302">
        <v>2640</v>
      </c>
      <c r="G175" s="299"/>
      <c r="H175" s="276" t="s">
        <v>102</v>
      </c>
      <c r="I175" s="299" t="s">
        <v>353</v>
      </c>
      <c r="J175" s="304"/>
    </row>
    <row r="176" spans="1:10" ht="27.75">
      <c r="A176" s="305" ph="1">
        <v>175</v>
      </c>
      <c r="B176" s="306">
        <v>819</v>
      </c>
      <c r="C176" s="303"/>
      <c r="D176" s="307" t="s">
        <v>175</v>
      </c>
      <c r="E176" s="308" t="s">
        <v>354</v>
      </c>
      <c r="F176" s="309">
        <v>4180</v>
      </c>
      <c r="G176" s="310"/>
      <c r="H176" s="305" t="s">
        <v>102</v>
      </c>
      <c r="I176" s="310" t="s">
        <v>353</v>
      </c>
      <c r="J176" s="304"/>
    </row>
    <row r="177" spans="1:10" ht="27.75">
      <c r="A177" s="276" ph="1">
        <v>176</v>
      </c>
      <c r="B177" s="276">
        <v>820</v>
      </c>
      <c r="C177" s="276"/>
      <c r="D177" s="277" t="s">
        <v>355</v>
      </c>
      <c r="E177" s="278" t="s">
        <v>356</v>
      </c>
      <c r="F177" s="279">
        <v>3850</v>
      </c>
      <c r="G177" s="276"/>
      <c r="H177" s="276" t="s">
        <v>357</v>
      </c>
      <c r="I177" s="276" t="s">
        <v>358</v>
      </c>
      <c r="J177" s="304"/>
    </row>
    <row r="178" spans="1:10" ht="27.75">
      <c r="A178" s="276" ph="1">
        <v>177</v>
      </c>
      <c r="B178" s="276">
        <v>821</v>
      </c>
      <c r="C178" s="276"/>
      <c r="D178" s="277" t="s">
        <v>355</v>
      </c>
      <c r="E178" s="278" t="s">
        <v>359</v>
      </c>
      <c r="F178" s="279">
        <v>13310</v>
      </c>
      <c r="G178" s="276"/>
      <c r="H178" s="276" t="s">
        <v>357</v>
      </c>
      <c r="I178" s="276" t="s">
        <v>358</v>
      </c>
      <c r="J178" s="304"/>
    </row>
    <row r="179" spans="1:10" ht="27.75">
      <c r="A179" s="276" ph="1">
        <v>178</v>
      </c>
      <c r="B179" s="276">
        <v>822</v>
      </c>
      <c r="C179" s="276"/>
      <c r="D179" s="277" t="s">
        <v>355</v>
      </c>
      <c r="E179" s="278" t="s">
        <v>360</v>
      </c>
      <c r="F179" s="279">
        <v>2200</v>
      </c>
      <c r="G179" s="276"/>
      <c r="H179" s="276" t="s">
        <v>357</v>
      </c>
      <c r="I179" s="276" t="s">
        <v>358</v>
      </c>
      <c r="J179" s="304"/>
    </row>
    <row r="180" spans="1:10" ht="27.75">
      <c r="A180" s="276" ph="1">
        <v>179</v>
      </c>
      <c r="B180" s="276">
        <v>823</v>
      </c>
      <c r="C180" s="276"/>
      <c r="D180" s="277" t="s">
        <v>355</v>
      </c>
      <c r="E180" s="278" t="s">
        <v>361</v>
      </c>
      <c r="F180" s="279">
        <v>4950</v>
      </c>
      <c r="G180" s="276"/>
      <c r="H180" s="276" t="s">
        <v>357</v>
      </c>
      <c r="I180" s="276" t="s">
        <v>358</v>
      </c>
    </row>
    <row r="181" spans="1:10" ht="27.75">
      <c r="A181" s="276" ph="1">
        <v>180</v>
      </c>
      <c r="B181" s="276">
        <v>824</v>
      </c>
      <c r="C181" s="276"/>
      <c r="D181" s="277" t="s">
        <v>355</v>
      </c>
      <c r="E181" s="278" t="s">
        <v>362</v>
      </c>
      <c r="F181" s="279">
        <v>4180</v>
      </c>
      <c r="G181" s="276"/>
      <c r="H181" s="276" t="s">
        <v>357</v>
      </c>
      <c r="I181" s="276" t="s">
        <v>358</v>
      </c>
    </row>
    <row r="182" spans="1:10" ht="27.75">
      <c r="A182" s="276" ph="1">
        <v>181</v>
      </c>
      <c r="B182" s="276">
        <v>825</v>
      </c>
      <c r="C182" s="276"/>
      <c r="D182" s="277" t="s">
        <v>355</v>
      </c>
      <c r="E182" s="278" t="s">
        <v>363</v>
      </c>
      <c r="F182" s="279">
        <v>2090</v>
      </c>
      <c r="G182" s="276"/>
      <c r="H182" s="276" t="s">
        <v>357</v>
      </c>
      <c r="I182" s="276" t="s">
        <v>358</v>
      </c>
    </row>
    <row r="183" spans="1:10" ht="27.75">
      <c r="A183" s="276" ph="1">
        <v>182</v>
      </c>
      <c r="B183" s="276">
        <v>826</v>
      </c>
      <c r="C183" s="276"/>
      <c r="D183" s="277" t="s">
        <v>355</v>
      </c>
      <c r="E183" s="278" t="s">
        <v>364</v>
      </c>
      <c r="F183" s="279">
        <v>9460</v>
      </c>
      <c r="G183" s="276"/>
      <c r="H183" s="276" t="s">
        <v>357</v>
      </c>
      <c r="I183" s="276" t="s">
        <v>358</v>
      </c>
    </row>
    <row r="184" spans="1:10" ht="27.75">
      <c r="A184" s="276" ph="1">
        <v>183</v>
      </c>
      <c r="B184" s="276">
        <v>827</v>
      </c>
      <c r="C184" s="276"/>
      <c r="D184" s="277" t="s">
        <v>365</v>
      </c>
      <c r="E184" s="282" t="s">
        <v>366</v>
      </c>
      <c r="F184" s="311">
        <v>7860</v>
      </c>
      <c r="G184" s="276"/>
      <c r="H184" s="276" t="s">
        <v>357</v>
      </c>
      <c r="I184" s="276" t="s">
        <v>358</v>
      </c>
    </row>
    <row r="185" spans="1:10" ht="27.75">
      <c r="A185" s="276" ph="1">
        <v>184</v>
      </c>
      <c r="B185" s="276">
        <v>828</v>
      </c>
      <c r="C185" s="276"/>
      <c r="D185" s="277" t="s">
        <v>365</v>
      </c>
      <c r="E185" s="282" t="s">
        <v>367</v>
      </c>
      <c r="F185" s="311">
        <v>3190</v>
      </c>
      <c r="G185" s="276"/>
      <c r="H185" s="276" t="s">
        <v>357</v>
      </c>
      <c r="I185" s="276" t="s">
        <v>358</v>
      </c>
    </row>
    <row r="186" spans="1:10" ht="27.75">
      <c r="A186" s="276" ph="1">
        <v>185</v>
      </c>
      <c r="B186" s="276">
        <v>829</v>
      </c>
      <c r="C186" s="276"/>
      <c r="D186" s="277" t="s">
        <v>365</v>
      </c>
      <c r="E186" s="282" t="s">
        <v>368</v>
      </c>
      <c r="F186" s="311">
        <v>6270</v>
      </c>
      <c r="G186" s="276"/>
      <c r="H186" s="276" t="s">
        <v>357</v>
      </c>
      <c r="I186" s="276" t="s">
        <v>358</v>
      </c>
    </row>
    <row r="187" spans="1:10" ht="27.75">
      <c r="A187" s="276" ph="1">
        <v>186</v>
      </c>
      <c r="B187" s="276">
        <v>830</v>
      </c>
      <c r="C187" s="276"/>
      <c r="D187" s="277" t="s">
        <v>365</v>
      </c>
      <c r="E187" s="282" t="s">
        <v>369</v>
      </c>
      <c r="F187" s="311">
        <v>7150</v>
      </c>
      <c r="G187" s="276"/>
      <c r="H187" s="276" t="s">
        <v>357</v>
      </c>
      <c r="I187" s="276" t="s">
        <v>358</v>
      </c>
    </row>
    <row r="188" spans="1:10" ht="27.75">
      <c r="A188" s="276" ph="1">
        <v>187</v>
      </c>
      <c r="B188" s="276">
        <v>831</v>
      </c>
      <c r="C188" s="276"/>
      <c r="D188" s="277" t="s">
        <v>365</v>
      </c>
      <c r="E188" s="282" t="s">
        <v>370</v>
      </c>
      <c r="F188" s="311">
        <v>2310</v>
      </c>
      <c r="G188" s="276"/>
      <c r="H188" s="276" t="s">
        <v>357</v>
      </c>
      <c r="I188" s="276" t="s">
        <v>358</v>
      </c>
    </row>
    <row r="189" spans="1:10" ht="27.75">
      <c r="A189" s="276" ph="1">
        <v>188</v>
      </c>
      <c r="B189" s="276">
        <v>832</v>
      </c>
      <c r="C189" s="276"/>
      <c r="D189" s="277" t="s">
        <v>365</v>
      </c>
      <c r="E189" s="282" t="s">
        <v>371</v>
      </c>
      <c r="F189" s="311">
        <v>2680</v>
      </c>
      <c r="G189" s="276"/>
      <c r="H189" s="276" t="s">
        <v>372</v>
      </c>
      <c r="I189" s="276" t="s">
        <v>358</v>
      </c>
    </row>
    <row r="190" spans="1:10" ht="27.75">
      <c r="A190" s="276" ph="1">
        <v>189</v>
      </c>
      <c r="B190" s="276">
        <v>833</v>
      </c>
      <c r="C190" s="276"/>
      <c r="D190" s="277" t="s">
        <v>373</v>
      </c>
      <c r="E190" s="278" t="s">
        <v>374</v>
      </c>
      <c r="F190" s="311">
        <v>5830</v>
      </c>
      <c r="G190" s="276"/>
      <c r="H190" s="276" t="s">
        <v>357</v>
      </c>
      <c r="I190" s="276" t="s">
        <v>358</v>
      </c>
    </row>
    <row r="191" spans="1:10" ht="27.75">
      <c r="A191" s="276" ph="1">
        <v>190</v>
      </c>
      <c r="B191" s="276">
        <v>834</v>
      </c>
      <c r="C191" s="276"/>
      <c r="D191" s="277" t="s">
        <v>375</v>
      </c>
      <c r="E191" s="278" t="s">
        <v>376</v>
      </c>
      <c r="F191" s="311">
        <v>5830</v>
      </c>
      <c r="G191" s="276"/>
      <c r="H191" s="276" t="s">
        <v>357</v>
      </c>
      <c r="I191" s="276" t="s">
        <v>358</v>
      </c>
    </row>
    <row r="192" spans="1:10" ht="27.75">
      <c r="A192" s="276" ph="1">
        <v>191</v>
      </c>
      <c r="B192" s="276">
        <v>835</v>
      </c>
      <c r="C192" s="276"/>
      <c r="D192" s="277" t="s">
        <v>375</v>
      </c>
      <c r="E192" s="278" t="s">
        <v>377</v>
      </c>
      <c r="F192" s="311">
        <v>3190</v>
      </c>
      <c r="G192" s="276"/>
      <c r="H192" s="276" t="s">
        <v>357</v>
      </c>
      <c r="I192" s="276" t="s">
        <v>358</v>
      </c>
    </row>
    <row r="193" spans="1:9" ht="27.75">
      <c r="A193" s="276" ph="1">
        <v>192</v>
      </c>
      <c r="B193" s="276">
        <v>836</v>
      </c>
      <c r="C193" s="276"/>
      <c r="D193" s="277" t="s">
        <v>375</v>
      </c>
      <c r="E193" s="278" t="s">
        <v>378</v>
      </c>
      <c r="F193" s="311">
        <v>1080</v>
      </c>
      <c r="G193" s="276"/>
      <c r="H193" s="276" t="s">
        <v>357</v>
      </c>
      <c r="I193" s="276" t="s">
        <v>358</v>
      </c>
    </row>
    <row r="194" spans="1:9" ht="27.75">
      <c r="A194" s="276" ph="1">
        <v>193</v>
      </c>
      <c r="B194" s="276">
        <v>837</v>
      </c>
      <c r="C194" s="276"/>
      <c r="D194" s="277" t="s">
        <v>375</v>
      </c>
      <c r="E194" s="278" t="s">
        <v>379</v>
      </c>
      <c r="F194" s="311">
        <v>1330</v>
      </c>
      <c r="G194" s="276"/>
      <c r="H194" s="276" t="s">
        <v>357</v>
      </c>
      <c r="I194" s="276" t="s">
        <v>358</v>
      </c>
    </row>
    <row r="195" spans="1:9" ht="27.75">
      <c r="A195" s="276" ph="1">
        <v>194</v>
      </c>
      <c r="B195" s="276">
        <v>838</v>
      </c>
      <c r="C195" s="276"/>
      <c r="D195" s="277" t="s">
        <v>380</v>
      </c>
      <c r="E195" s="278" t="s">
        <v>381</v>
      </c>
      <c r="F195" s="311">
        <v>2310</v>
      </c>
      <c r="G195" s="276"/>
      <c r="H195" s="276" t="s">
        <v>357</v>
      </c>
      <c r="I195" s="276" t="s">
        <v>358</v>
      </c>
    </row>
    <row r="196" spans="1:9" ht="27.75">
      <c r="A196" s="276" ph="1">
        <v>195</v>
      </c>
      <c r="B196" s="276">
        <v>839</v>
      </c>
      <c r="C196" s="276"/>
      <c r="D196" s="277" t="s">
        <v>164</v>
      </c>
      <c r="E196" s="278" t="s">
        <v>382</v>
      </c>
      <c r="F196" s="311">
        <v>3490</v>
      </c>
      <c r="G196" s="276"/>
      <c r="H196" s="276" t="s">
        <v>357</v>
      </c>
      <c r="I196" s="276" t="s">
        <v>166</v>
      </c>
    </row>
    <row r="197" spans="1:9" ht="27.75">
      <c r="A197" s="276" ph="1">
        <v>196</v>
      </c>
      <c r="B197" s="276">
        <v>840</v>
      </c>
      <c r="C197" s="276"/>
      <c r="D197" s="277" t="s">
        <v>164</v>
      </c>
      <c r="E197" s="278" t="s">
        <v>383</v>
      </c>
      <c r="F197" s="311">
        <v>1760</v>
      </c>
      <c r="G197" s="276"/>
      <c r="H197" s="276" t="s">
        <v>357</v>
      </c>
      <c r="I197" s="276" t="s">
        <v>166</v>
      </c>
    </row>
    <row r="198" spans="1:9" ht="27.75">
      <c r="A198" s="276" ph="1">
        <v>197</v>
      </c>
      <c r="B198" s="276">
        <v>841</v>
      </c>
      <c r="C198" s="276"/>
      <c r="D198" s="277" t="s">
        <v>164</v>
      </c>
      <c r="E198" s="278" t="s">
        <v>384</v>
      </c>
      <c r="F198" s="311">
        <v>6710</v>
      </c>
      <c r="G198" s="276"/>
      <c r="H198" s="276" t="s">
        <v>357</v>
      </c>
      <c r="I198" s="276" t="s">
        <v>166</v>
      </c>
    </row>
    <row r="199" spans="1:9" ht="27.75">
      <c r="A199" s="276" ph="1">
        <v>198</v>
      </c>
      <c r="B199" s="276">
        <v>842</v>
      </c>
      <c r="C199" s="276"/>
      <c r="D199" s="277" t="s">
        <v>164</v>
      </c>
      <c r="E199" s="278" t="s">
        <v>385</v>
      </c>
      <c r="F199" s="311">
        <v>2310</v>
      </c>
      <c r="G199" s="276"/>
      <c r="H199" s="276" t="s">
        <v>357</v>
      </c>
      <c r="I199" s="276" t="s">
        <v>166</v>
      </c>
    </row>
    <row r="200" spans="1:9" ht="27.75">
      <c r="A200" s="276" ph="1">
        <v>199</v>
      </c>
      <c r="B200" s="276">
        <v>843</v>
      </c>
      <c r="C200" s="276"/>
      <c r="D200" s="277" t="s">
        <v>187</v>
      </c>
      <c r="E200" s="278" t="s">
        <v>386</v>
      </c>
      <c r="F200" s="311">
        <v>1680</v>
      </c>
      <c r="G200" s="276"/>
      <c r="H200" s="276" t="s">
        <v>357</v>
      </c>
      <c r="I200" s="276" t="s">
        <v>358</v>
      </c>
    </row>
    <row r="201" spans="1:9" ht="27.75">
      <c r="A201" s="276" ph="1">
        <v>200</v>
      </c>
      <c r="B201" s="276">
        <v>844</v>
      </c>
      <c r="C201" s="276"/>
      <c r="D201" s="277" t="s">
        <v>187</v>
      </c>
      <c r="E201" s="278" t="s">
        <v>387</v>
      </c>
      <c r="F201" s="311">
        <v>1560</v>
      </c>
      <c r="G201" s="276"/>
      <c r="H201" s="276" t="s">
        <v>357</v>
      </c>
      <c r="I201" s="276" t="s">
        <v>358</v>
      </c>
    </row>
    <row r="202" spans="1:9" ht="27.75">
      <c r="A202" s="276" ph="1">
        <v>201</v>
      </c>
      <c r="B202" s="276">
        <v>845</v>
      </c>
      <c r="C202" s="276"/>
      <c r="D202" s="277" t="s">
        <v>187</v>
      </c>
      <c r="E202" s="278" t="s">
        <v>388</v>
      </c>
      <c r="F202" s="311">
        <v>1930</v>
      </c>
      <c r="G202" s="276"/>
      <c r="H202" s="276" t="s">
        <v>357</v>
      </c>
      <c r="I202" s="276" t="s">
        <v>358</v>
      </c>
    </row>
    <row r="203" spans="1:9" ht="27.75">
      <c r="A203" s="276" ph="1">
        <v>202</v>
      </c>
      <c r="B203" s="276">
        <v>846</v>
      </c>
      <c r="C203" s="276"/>
      <c r="D203" s="277" t="s">
        <v>365</v>
      </c>
      <c r="E203" s="282" t="s">
        <v>389</v>
      </c>
      <c r="F203" s="279">
        <v>5830</v>
      </c>
      <c r="G203" s="276"/>
      <c r="H203" s="276" t="s">
        <v>372</v>
      </c>
      <c r="I203" s="276" t="s">
        <v>358</v>
      </c>
    </row>
    <row r="204" spans="1:9" ht="27.75">
      <c r="A204" s="276" ph="1">
        <v>203</v>
      </c>
      <c r="B204" s="276">
        <v>847</v>
      </c>
      <c r="C204" s="276"/>
      <c r="D204" s="277" t="s">
        <v>365</v>
      </c>
      <c r="E204" s="282" t="s">
        <v>390</v>
      </c>
      <c r="F204" s="279">
        <v>2880</v>
      </c>
      <c r="G204" s="276"/>
      <c r="H204" s="276" t="s">
        <v>357</v>
      </c>
      <c r="I204" s="276" t="s">
        <v>358</v>
      </c>
    </row>
    <row r="205" spans="1:9" ht="27.75">
      <c r="A205" s="276" ph="1">
        <v>204</v>
      </c>
      <c r="B205" s="276">
        <v>848</v>
      </c>
      <c r="C205" s="276"/>
      <c r="D205" s="277" t="s">
        <v>365</v>
      </c>
      <c r="E205" s="282" t="s">
        <v>391</v>
      </c>
      <c r="F205" s="279">
        <v>3740</v>
      </c>
      <c r="G205" s="276"/>
      <c r="H205" s="276" t="s">
        <v>357</v>
      </c>
      <c r="I205" s="276" t="s">
        <v>358</v>
      </c>
    </row>
    <row r="206" spans="1:9" ht="27.75">
      <c r="A206" s="276" ph="1">
        <v>205</v>
      </c>
      <c r="B206" s="276">
        <v>849</v>
      </c>
      <c r="C206" s="276"/>
      <c r="D206" s="277" t="s">
        <v>375</v>
      </c>
      <c r="E206" s="278" t="s">
        <v>392</v>
      </c>
      <c r="F206" s="279">
        <v>1540</v>
      </c>
      <c r="G206" s="276"/>
      <c r="H206" s="276" t="s">
        <v>393</v>
      </c>
      <c r="I206" s="276" t="s">
        <v>358</v>
      </c>
    </row>
    <row r="207" spans="1:9" ht="27.75">
      <c r="A207" s="276" ph="1">
        <v>206</v>
      </c>
      <c r="B207" s="276">
        <v>850</v>
      </c>
      <c r="C207" s="276"/>
      <c r="D207" s="277" t="s">
        <v>375</v>
      </c>
      <c r="E207" s="278" t="s">
        <v>394</v>
      </c>
      <c r="F207" s="279">
        <v>5500</v>
      </c>
      <c r="G207" s="276"/>
      <c r="H207" s="276" t="s">
        <v>357</v>
      </c>
      <c r="I207" s="276" t="s">
        <v>358</v>
      </c>
    </row>
    <row r="208" spans="1:9" ht="27.75">
      <c r="A208" s="276" ph="1">
        <v>207</v>
      </c>
      <c r="B208" s="276">
        <v>851</v>
      </c>
      <c r="C208" s="276"/>
      <c r="D208" s="277" t="s">
        <v>395</v>
      </c>
      <c r="E208" s="278" t="s">
        <v>396</v>
      </c>
      <c r="F208" s="279">
        <v>3190</v>
      </c>
      <c r="G208" s="276"/>
      <c r="H208" s="276" t="s">
        <v>357</v>
      </c>
      <c r="I208" s="276" t="s">
        <v>358</v>
      </c>
    </row>
    <row r="209" spans="1:9" ht="27.75">
      <c r="A209" s="276" ph="1">
        <v>208</v>
      </c>
      <c r="B209" s="276">
        <v>852</v>
      </c>
      <c r="C209" s="276"/>
      <c r="D209" s="277" t="s">
        <v>395</v>
      </c>
      <c r="E209" s="278" t="s">
        <v>397</v>
      </c>
      <c r="F209" s="279">
        <v>3990</v>
      </c>
      <c r="G209" s="276"/>
      <c r="H209" s="276" t="s">
        <v>357</v>
      </c>
      <c r="I209" s="276" t="s">
        <v>358</v>
      </c>
    </row>
    <row r="210" spans="1:9" ht="27.75">
      <c r="A210" s="276" ph="1">
        <v>209</v>
      </c>
      <c r="B210" s="276">
        <v>853</v>
      </c>
      <c r="C210" s="276"/>
      <c r="D210" s="277" t="s">
        <v>398</v>
      </c>
      <c r="E210" s="278" t="s">
        <v>399</v>
      </c>
      <c r="F210" s="279">
        <v>2640</v>
      </c>
      <c r="G210" s="276"/>
      <c r="H210" s="276" t="s">
        <v>393</v>
      </c>
      <c r="I210" s="276" t="s">
        <v>358</v>
      </c>
    </row>
    <row r="211" spans="1:9" ht="27.75">
      <c r="A211" s="276" ph="1">
        <v>210</v>
      </c>
      <c r="B211" s="276">
        <v>854</v>
      </c>
      <c r="C211" s="276"/>
      <c r="D211" s="277" t="s">
        <v>398</v>
      </c>
      <c r="E211" s="278" t="s">
        <v>400</v>
      </c>
      <c r="F211" s="279">
        <v>16300</v>
      </c>
      <c r="G211" s="276"/>
      <c r="H211" s="276" t="s">
        <v>357</v>
      </c>
      <c r="I211" s="276" t="s">
        <v>166</v>
      </c>
    </row>
    <row r="212" spans="1:9" ht="27.75">
      <c r="A212" s="276" ph="1">
        <v>211</v>
      </c>
      <c r="B212" s="276">
        <v>855</v>
      </c>
      <c r="C212" s="276"/>
      <c r="D212" s="277" t="s">
        <v>398</v>
      </c>
      <c r="E212" s="278" t="s">
        <v>401</v>
      </c>
      <c r="F212" s="279">
        <v>8640</v>
      </c>
      <c r="G212" s="276"/>
      <c r="H212" s="276" t="s">
        <v>357</v>
      </c>
      <c r="I212" s="276" t="s">
        <v>358</v>
      </c>
    </row>
    <row r="213" spans="1:9" ht="27.75">
      <c r="A213" s="276" ph="1">
        <v>212</v>
      </c>
      <c r="B213" s="276">
        <v>856</v>
      </c>
      <c r="C213" s="276"/>
      <c r="D213" s="277" t="s">
        <v>398</v>
      </c>
      <c r="E213" s="278" t="s">
        <v>402</v>
      </c>
      <c r="F213" s="279">
        <v>7590</v>
      </c>
      <c r="G213" s="276"/>
      <c r="H213" s="276" t="s">
        <v>403</v>
      </c>
      <c r="I213" s="276" t="s">
        <v>358</v>
      </c>
    </row>
    <row r="214" spans="1:9" ht="27.75">
      <c r="A214" s="276" ph="1">
        <v>213</v>
      </c>
      <c r="B214" s="276">
        <v>857</v>
      </c>
      <c r="C214" s="276"/>
      <c r="D214" s="277" t="s">
        <v>398</v>
      </c>
      <c r="E214" s="278" t="s">
        <v>404</v>
      </c>
      <c r="F214" s="279">
        <v>3650</v>
      </c>
      <c r="G214" s="276"/>
      <c r="H214" s="276" t="s">
        <v>357</v>
      </c>
      <c r="I214" s="276" t="s">
        <v>358</v>
      </c>
    </row>
    <row r="215" spans="1:9" ht="27.75">
      <c r="A215" s="276" ph="1">
        <v>214</v>
      </c>
      <c r="B215" s="276">
        <v>858</v>
      </c>
      <c r="C215" s="276"/>
      <c r="D215" s="277" t="s">
        <v>398</v>
      </c>
      <c r="E215" s="278" t="s">
        <v>405</v>
      </c>
      <c r="F215" s="279">
        <v>5320</v>
      </c>
      <c r="G215" s="276"/>
      <c r="H215" s="276" t="s">
        <v>357</v>
      </c>
      <c r="I215" s="276" t="s">
        <v>358</v>
      </c>
    </row>
    <row r="216" spans="1:9" ht="27.75">
      <c r="A216" s="276" ph="1">
        <v>215</v>
      </c>
      <c r="B216" s="276">
        <v>859</v>
      </c>
      <c r="C216" s="276"/>
      <c r="D216" s="277" t="s">
        <v>406</v>
      </c>
      <c r="E216" s="278" t="s">
        <v>407</v>
      </c>
      <c r="F216" s="279">
        <v>4840</v>
      </c>
      <c r="G216" s="276"/>
      <c r="H216" s="276" t="s">
        <v>357</v>
      </c>
      <c r="I216" s="276" t="s">
        <v>358</v>
      </c>
    </row>
    <row r="217" spans="1:9" ht="27.75">
      <c r="A217" s="276" ph="1">
        <v>216</v>
      </c>
      <c r="B217" s="276">
        <v>860</v>
      </c>
      <c r="C217" s="276"/>
      <c r="D217" s="277" t="s">
        <v>406</v>
      </c>
      <c r="E217" s="278" t="s">
        <v>408</v>
      </c>
      <c r="F217" s="279">
        <v>7260</v>
      </c>
      <c r="G217" s="276"/>
      <c r="H217" s="276" t="s">
        <v>357</v>
      </c>
      <c r="I217" s="276" t="s">
        <v>358</v>
      </c>
    </row>
    <row r="218" spans="1:9" ht="27.75">
      <c r="A218" s="276" ph="1">
        <v>217</v>
      </c>
      <c r="B218" s="276">
        <v>861</v>
      </c>
      <c r="C218" s="276"/>
      <c r="D218" s="277" t="s">
        <v>406</v>
      </c>
      <c r="E218" s="278" t="s">
        <v>409</v>
      </c>
      <c r="F218" s="279">
        <v>1350</v>
      </c>
      <c r="G218" s="276"/>
      <c r="H218" s="276" t="s">
        <v>357</v>
      </c>
      <c r="I218" s="276" t="s">
        <v>358</v>
      </c>
    </row>
    <row r="219" spans="1:9" ht="27.75">
      <c r="A219" s="276" ph="1">
        <v>218</v>
      </c>
      <c r="B219" s="276">
        <v>862</v>
      </c>
      <c r="C219" s="276"/>
      <c r="D219" s="277" t="s">
        <v>410</v>
      </c>
      <c r="E219" s="291" t="s">
        <v>411</v>
      </c>
      <c r="F219" s="279">
        <v>3080</v>
      </c>
      <c r="G219" s="276"/>
      <c r="H219" s="276" t="s">
        <v>357</v>
      </c>
      <c r="I219" s="276" t="s">
        <v>358</v>
      </c>
    </row>
    <row r="220" spans="1:9" ht="27.75">
      <c r="A220" s="276" ph="1">
        <v>219</v>
      </c>
      <c r="B220" s="276">
        <v>863</v>
      </c>
      <c r="C220" s="276"/>
      <c r="D220" s="277" t="s">
        <v>164</v>
      </c>
      <c r="E220" s="278" t="s">
        <v>412</v>
      </c>
      <c r="F220" s="279">
        <v>5720</v>
      </c>
      <c r="G220" s="276"/>
      <c r="H220" s="276" t="s">
        <v>357</v>
      </c>
      <c r="I220" s="276" t="s">
        <v>166</v>
      </c>
    </row>
    <row r="221" spans="1:9" ht="27.75">
      <c r="A221" s="276" ph="1">
        <v>220</v>
      </c>
      <c r="B221" s="276">
        <v>864</v>
      </c>
      <c r="C221" s="276"/>
      <c r="D221" s="277" t="s">
        <v>187</v>
      </c>
      <c r="E221" s="278" t="s">
        <v>413</v>
      </c>
      <c r="F221" s="279"/>
      <c r="G221" s="276"/>
      <c r="H221" s="276"/>
      <c r="I221" s="276" t="s">
        <v>358</v>
      </c>
    </row>
    <row r="222" spans="1:9" ht="27.75">
      <c r="A222" s="280" ph="1"/>
    </row>
    <row r="223" spans="1:9" ht="27.75">
      <c r="A223" s="280" ph="1"/>
    </row>
    <row r="224" spans="1:9" ht="27.75">
      <c r="A224" s="280" ph="1"/>
    </row>
    <row r="225" spans="1:1" ht="27.75">
      <c r="A225" s="280" ph="1"/>
    </row>
    <row r="226" spans="1:1" ht="27.75">
      <c r="A226" s="280" ph="1"/>
    </row>
    <row r="227" spans="1:1" ht="27.75">
      <c r="A227" s="280" ph="1"/>
    </row>
    <row r="228" spans="1:1" ht="27.75">
      <c r="A228" s="280" ph="1"/>
    </row>
    <row r="229" spans="1:1" ht="27.75">
      <c r="A229" s="280" ph="1"/>
    </row>
    <row r="230" spans="1:1" ht="27.75">
      <c r="A230" s="280" ph="1"/>
    </row>
    <row r="231" spans="1:1" ht="27.75">
      <c r="A231" s="280" ph="1"/>
    </row>
    <row r="232" spans="1:1" ht="27.75">
      <c r="A232" s="280" ph="1"/>
    </row>
    <row r="233" spans="1:1" ht="27.75">
      <c r="A233" s="280" ph="1"/>
    </row>
    <row r="234" spans="1:1" ht="27.75">
      <c r="A234" s="280" ph="1"/>
    </row>
    <row r="235" spans="1:1" ht="27.75">
      <c r="A235" s="280" ph="1"/>
    </row>
    <row r="236" spans="1:1" ht="27.75">
      <c r="A236" s="280" ph="1"/>
    </row>
    <row r="237" spans="1:1" ht="27.75">
      <c r="A237" s="280" ph="1"/>
    </row>
    <row r="238" spans="1:1" ht="27.75">
      <c r="A238" s="280" ph="1"/>
    </row>
    <row r="239" spans="1:1" ht="27.75">
      <c r="A239" s="280" ph="1"/>
    </row>
    <row r="240" spans="1:1" ht="27.75">
      <c r="A240" s="280" ph="1"/>
    </row>
    <row r="241" spans="1:1" ht="27.75">
      <c r="A241" s="280" ph="1"/>
    </row>
    <row r="242" spans="1:1" ht="27.75">
      <c r="A242" s="280" ph="1"/>
    </row>
    <row r="243" spans="1:1" ht="27.75">
      <c r="A243" s="280" ph="1"/>
    </row>
    <row r="244" spans="1:1" ht="27.75">
      <c r="A244" s="280" ph="1"/>
    </row>
    <row r="245" spans="1:1" ht="27.75">
      <c r="A245" s="280" ph="1"/>
    </row>
    <row r="246" spans="1:1" ht="27.75">
      <c r="A246" s="280" ph="1"/>
    </row>
    <row r="247" spans="1:1" ht="27.75">
      <c r="A247" s="280" ph="1"/>
    </row>
    <row r="248" spans="1:1" ht="27.75">
      <c r="A248" s="280" ph="1"/>
    </row>
    <row r="249" spans="1:1" ht="27.75">
      <c r="A249" s="280" ph="1"/>
    </row>
    <row r="250" spans="1:1" ht="27.75">
      <c r="A250" s="280" ph="1"/>
    </row>
    <row r="251" spans="1:1" ht="27.75">
      <c r="A251" s="280" ph="1"/>
    </row>
    <row r="252" spans="1:1" ht="27.75">
      <c r="A252" s="280" ph="1"/>
    </row>
    <row r="253" spans="1:1" ht="27.75">
      <c r="A253" s="280" ph="1"/>
    </row>
    <row r="254" spans="1:1" ht="27.75">
      <c r="A254" s="280" ph="1"/>
    </row>
    <row r="255" spans="1:1" ht="27.75">
      <c r="A255" s="280" ph="1"/>
    </row>
    <row r="256" spans="1:1" ht="27.75">
      <c r="A256" s="280" ph="1"/>
    </row>
    <row r="257" spans="1:1" ht="27.75">
      <c r="A257" s="280" ph="1"/>
    </row>
    <row r="258" spans="1:1" ht="27.75">
      <c r="A258" s="280" ph="1"/>
    </row>
    <row r="259" spans="1:1" ht="27.75">
      <c r="A259" s="280" ph="1"/>
    </row>
    <row r="260" spans="1:1" ht="27.75">
      <c r="A260" s="280" ph="1"/>
    </row>
    <row r="261" spans="1:1" ht="27.75">
      <c r="A261" s="280" ph="1"/>
    </row>
    <row r="262" spans="1:1" ht="27.75">
      <c r="A262" s="280" ph="1"/>
    </row>
    <row r="263" spans="1:1" ht="27.75">
      <c r="A263" s="280" ph="1"/>
    </row>
    <row r="264" spans="1:1" ht="27.75">
      <c r="A264" s="280" ph="1"/>
    </row>
    <row r="265" spans="1:1" ht="27.75">
      <c r="A265" s="280" ph="1"/>
    </row>
    <row r="266" spans="1:1" ht="27.75">
      <c r="A266" s="280" ph="1"/>
    </row>
    <row r="267" spans="1:1" ht="27.75">
      <c r="A267" s="280" ph="1"/>
    </row>
    <row r="268" spans="1:1" ht="27.75">
      <c r="A268" s="280" ph="1"/>
    </row>
    <row r="269" spans="1:1" ht="27.75">
      <c r="A269" s="280" ph="1"/>
    </row>
    <row r="270" spans="1:1" ht="27.75">
      <c r="A270" s="280" ph="1"/>
    </row>
    <row r="271" spans="1:1" ht="27.75">
      <c r="A271" s="280" ph="1"/>
    </row>
    <row r="272" spans="1:1" ht="27.75">
      <c r="A272" s="280" ph="1"/>
    </row>
    <row r="273" spans="1:1" ht="27.75">
      <c r="A273" s="280" ph="1"/>
    </row>
    <row r="274" spans="1:1" ht="27.75">
      <c r="A274" s="280" ph="1"/>
    </row>
    <row r="275" spans="1:1" ht="27.75">
      <c r="A275" s="280" ph="1"/>
    </row>
    <row r="276" spans="1:1" ht="27.75">
      <c r="A276" s="280" ph="1"/>
    </row>
    <row r="277" spans="1:1" ht="27.75">
      <c r="A277" s="280" ph="1"/>
    </row>
    <row r="278" spans="1:1" ht="27.75">
      <c r="A278" s="280" ph="1"/>
    </row>
    <row r="279" spans="1:1" ht="27.75">
      <c r="A279" s="280" ph="1"/>
    </row>
    <row r="280" spans="1:1" ht="27.75">
      <c r="A280" s="280" ph="1"/>
    </row>
    <row r="281" spans="1:1" ht="27.75">
      <c r="A281" s="280" ph="1"/>
    </row>
    <row r="282" spans="1:1" ht="27.75">
      <c r="A282" s="280" ph="1"/>
    </row>
    <row r="283" spans="1:1" ht="27.75">
      <c r="A283" s="280" ph="1"/>
    </row>
    <row r="284" spans="1:1" ht="27.75">
      <c r="A284" s="280" ph="1"/>
    </row>
    <row r="285" spans="1:1" ht="27.75">
      <c r="A285" s="280" ph="1"/>
    </row>
    <row r="286" spans="1:1" ht="27.75">
      <c r="A286" s="280" ph="1"/>
    </row>
    <row r="287" spans="1:1" ht="27.75">
      <c r="A287" s="280" ph="1"/>
    </row>
    <row r="288" spans="1:1" ht="27.75">
      <c r="A288" s="280" ph="1"/>
    </row>
    <row r="289" spans="1:1" ht="27.75">
      <c r="A289" s="280" ph="1"/>
    </row>
    <row r="290" spans="1:1" ht="27.75">
      <c r="A290" s="280" ph="1"/>
    </row>
    <row r="291" spans="1:1" ht="27.75">
      <c r="A291" s="280" ph="1"/>
    </row>
    <row r="292" spans="1:1" ht="27.75">
      <c r="A292" s="280" ph="1"/>
    </row>
    <row r="293" spans="1:1" ht="27.75">
      <c r="A293" s="280" ph="1"/>
    </row>
    <row r="294" spans="1:1" ht="27.75">
      <c r="A294" s="280" ph="1"/>
    </row>
    <row r="295" spans="1:1" ht="27.75">
      <c r="A295" s="280" ph="1"/>
    </row>
    <row r="296" spans="1:1" ht="27.75">
      <c r="A296" s="280" ph="1"/>
    </row>
    <row r="297" spans="1:1" ht="27.75">
      <c r="A297" s="280" ph="1"/>
    </row>
    <row r="298" spans="1:1" ht="27.75">
      <c r="A298" s="280" ph="1"/>
    </row>
    <row r="299" spans="1:1" ht="27.75">
      <c r="A299" s="280" ph="1"/>
    </row>
    <row r="300" spans="1:1" ht="27.75">
      <c r="A300" s="280" ph="1"/>
    </row>
    <row r="301" spans="1:1" ht="27.75">
      <c r="A301" s="280" ph="1"/>
    </row>
    <row r="302" spans="1:1" ht="27.75">
      <c r="A302" s="280" ph="1"/>
    </row>
    <row r="303" spans="1:1" ht="27.75">
      <c r="A303" s="280" ph="1"/>
    </row>
    <row r="304" spans="1:1" ht="27.75">
      <c r="A304" s="280" ph="1"/>
    </row>
    <row r="305" spans="1:1" ht="27.75">
      <c r="A305" s="280" ph="1"/>
    </row>
    <row r="306" spans="1:1" ht="27.75">
      <c r="A306" s="280" ph="1"/>
    </row>
    <row r="307" spans="1:1" ht="27.75">
      <c r="A307" s="280" ph="1"/>
    </row>
    <row r="308" spans="1:1" ht="27.75">
      <c r="A308" s="280" ph="1"/>
    </row>
    <row r="309" spans="1:1" ht="27.75">
      <c r="A309" s="280" ph="1"/>
    </row>
    <row r="310" spans="1:1" ht="27.75">
      <c r="A310" s="280" ph="1"/>
    </row>
    <row r="311" spans="1:1" ht="27.75">
      <c r="A311" s="280" ph="1"/>
    </row>
    <row r="312" spans="1:1" ht="27.75">
      <c r="A312" s="280" ph="1"/>
    </row>
    <row r="313" spans="1:1" ht="27.75">
      <c r="A313" s="280" ph="1"/>
    </row>
    <row r="314" spans="1:1" ht="27.75">
      <c r="A314" s="280" ph="1"/>
    </row>
    <row r="315" spans="1:1" ht="27.75">
      <c r="A315" s="280" ph="1"/>
    </row>
    <row r="316" spans="1:1" ht="27.75">
      <c r="A316" s="280" ph="1"/>
    </row>
    <row r="317" spans="1:1" ht="27.75">
      <c r="A317" s="280" ph="1"/>
    </row>
    <row r="318" spans="1:1" ht="27.75">
      <c r="A318" s="280" ph="1"/>
    </row>
    <row r="319" spans="1:1" ht="27.75">
      <c r="A319" s="280" ph="1"/>
    </row>
    <row r="320" spans="1:1" ht="27.75">
      <c r="A320" s="280" ph="1"/>
    </row>
    <row r="321" spans="1:1" ht="27.75">
      <c r="A321" s="280" ph="1"/>
    </row>
    <row r="322" spans="1:1" ht="27.75">
      <c r="A322" s="280" ph="1"/>
    </row>
    <row r="323" spans="1:1" ht="27.75">
      <c r="A323" s="280" ph="1"/>
    </row>
    <row r="324" spans="1:1" ht="27.75">
      <c r="A324" s="280" ph="1"/>
    </row>
    <row r="325" spans="1:1" ht="27.75">
      <c r="A325" s="280" ph="1"/>
    </row>
    <row r="326" spans="1:1" ht="27.75">
      <c r="A326" s="280" ph="1"/>
    </row>
    <row r="327" spans="1:1" ht="27.75">
      <c r="A327" s="280" ph="1"/>
    </row>
    <row r="328" spans="1:1" ht="27.75">
      <c r="A328" s="280" ph="1"/>
    </row>
    <row r="329" spans="1:1" ht="27.75">
      <c r="A329" s="280" ph="1"/>
    </row>
    <row r="330" spans="1:1" ht="27.75">
      <c r="A330" s="280" ph="1"/>
    </row>
    <row r="331" spans="1:1" ht="27.75">
      <c r="A331" s="280" ph="1"/>
    </row>
    <row r="332" spans="1:1" ht="27.75">
      <c r="A332" s="280" ph="1"/>
    </row>
    <row r="333" spans="1:1" ht="27.75">
      <c r="A333" s="280" ph="1"/>
    </row>
    <row r="334" spans="1:1" ht="27.75">
      <c r="A334" s="280" ph="1"/>
    </row>
    <row r="335" spans="1:1" ht="27.75">
      <c r="A335" s="280" ph="1"/>
    </row>
    <row r="336" spans="1:1" ht="27.75">
      <c r="A336" s="280" ph="1"/>
    </row>
    <row r="337" spans="1:1" ht="27.75">
      <c r="A337" s="280" ph="1"/>
    </row>
    <row r="338" spans="1:1" ht="27.75">
      <c r="A338" s="280" ph="1"/>
    </row>
    <row r="339" spans="1:1" ht="27.75">
      <c r="A339" s="280" ph="1"/>
    </row>
    <row r="340" spans="1:1" ht="27.75">
      <c r="A340" s="280" ph="1"/>
    </row>
    <row r="341" spans="1:1" ht="27.75">
      <c r="A341" s="280" ph="1"/>
    </row>
    <row r="342" spans="1:1" ht="27.75">
      <c r="A342" s="280" ph="1"/>
    </row>
    <row r="343" spans="1:1" ht="27.75">
      <c r="A343" s="280" ph="1"/>
    </row>
    <row r="344" spans="1:1" ht="27.75">
      <c r="A344" s="280" ph="1"/>
    </row>
    <row r="345" spans="1:1" ht="27.75">
      <c r="A345" s="280" ph="1"/>
    </row>
    <row r="346" spans="1:1" ht="27.75">
      <c r="A346" s="280" ph="1"/>
    </row>
    <row r="347" spans="1:1" ht="27.75">
      <c r="A347" s="280" ph="1"/>
    </row>
    <row r="348" spans="1:1" ht="27.75">
      <c r="A348" s="280" ph="1"/>
    </row>
    <row r="349" spans="1:1" ht="27.75">
      <c r="A349" s="280" ph="1"/>
    </row>
    <row r="350" spans="1:1" ht="27.75">
      <c r="A350" s="280" ph="1"/>
    </row>
    <row r="351" spans="1:1" ht="27.75">
      <c r="A351" s="280" ph="1"/>
    </row>
    <row r="352" spans="1:1" ht="27.75">
      <c r="A352" s="280" ph="1"/>
    </row>
    <row r="353" spans="1:1" ht="27.75">
      <c r="A353" s="280" ph="1"/>
    </row>
    <row r="354" spans="1:1" ht="27.75">
      <c r="A354" s="280" ph="1"/>
    </row>
    <row r="355" spans="1:1" ht="27.75">
      <c r="A355" s="280" ph="1"/>
    </row>
    <row r="356" spans="1:1" ht="27.75">
      <c r="A356" s="280" ph="1"/>
    </row>
    <row r="357" spans="1:1" ht="27.75">
      <c r="A357" s="280" ph="1"/>
    </row>
    <row r="358" spans="1:1" ht="27.75">
      <c r="A358" s="280" ph="1"/>
    </row>
    <row r="359" spans="1:1" ht="27.75">
      <c r="A359" s="280" ph="1"/>
    </row>
    <row r="360" spans="1:1" ht="27.75">
      <c r="A360" s="280" ph="1"/>
    </row>
    <row r="361" spans="1:1" ht="27.75">
      <c r="A361" s="280" ph="1"/>
    </row>
    <row r="362" spans="1:1" ht="27.75">
      <c r="A362" s="280" ph="1"/>
    </row>
    <row r="363" spans="1:1" ht="27.75">
      <c r="A363" s="280" ph="1"/>
    </row>
    <row r="364" spans="1:1" ht="27.75">
      <c r="A364" s="280" ph="1"/>
    </row>
    <row r="365" spans="1:1" ht="27.75">
      <c r="A365" s="280" ph="1"/>
    </row>
    <row r="366" spans="1:1" ht="27.75">
      <c r="A366" s="280" ph="1"/>
    </row>
    <row r="367" spans="1:1" ht="27.75">
      <c r="A367" s="280" ph="1"/>
    </row>
    <row r="368" spans="1:1" ht="27.75">
      <c r="A368" s="280" ph="1"/>
    </row>
    <row r="369" spans="1:1" ht="27.75">
      <c r="A369" s="280" ph="1"/>
    </row>
    <row r="370" spans="1:1" ht="27.75">
      <c r="A370" s="280" ph="1"/>
    </row>
    <row r="371" spans="1:1" ht="27.75">
      <c r="A371" s="280" ph="1"/>
    </row>
    <row r="372" spans="1:1" ht="27.75">
      <c r="A372" s="280" ph="1"/>
    </row>
    <row r="373" spans="1:1" ht="27.75">
      <c r="A373" s="280" ph="1"/>
    </row>
    <row r="374" spans="1:1" ht="27.75">
      <c r="A374" s="280" ph="1"/>
    </row>
    <row r="375" spans="1:1" ht="27.75">
      <c r="A375" s="280" ph="1"/>
    </row>
    <row r="376" spans="1:1" ht="27.75">
      <c r="A376" s="280" ph="1"/>
    </row>
    <row r="377" spans="1:1" ht="27.75">
      <c r="A377" s="280" ph="1"/>
    </row>
    <row r="378" spans="1:1" ht="27.75">
      <c r="A378" s="280" ph="1"/>
    </row>
    <row r="379" spans="1:1" ht="27.75">
      <c r="A379" s="280" ph="1"/>
    </row>
    <row r="380" spans="1:1" ht="27.75">
      <c r="A380" s="280" ph="1"/>
    </row>
    <row r="381" spans="1:1" ht="27.75">
      <c r="A381" s="280" ph="1"/>
    </row>
    <row r="382" spans="1:1" ht="27.75">
      <c r="A382" s="280" ph="1"/>
    </row>
    <row r="383" spans="1:1" ht="27.75">
      <c r="A383" s="280" ph="1"/>
    </row>
    <row r="384" spans="1:1" ht="27.75">
      <c r="A384" s="280" ph="1"/>
    </row>
    <row r="385" spans="1:1" ht="27.75">
      <c r="A385" s="280" ph="1"/>
    </row>
    <row r="386" spans="1:1" ht="27.75">
      <c r="A386" s="280" ph="1"/>
    </row>
    <row r="387" spans="1:1" ht="27.75">
      <c r="A387" s="280" ph="1"/>
    </row>
    <row r="388" spans="1:1" ht="27.75">
      <c r="A388" s="280" ph="1"/>
    </row>
    <row r="389" spans="1:1" ht="27.75">
      <c r="A389" s="280" ph="1"/>
    </row>
    <row r="390" spans="1:1" ht="27.75">
      <c r="A390" s="280" ph="1"/>
    </row>
    <row r="391" spans="1:1" ht="27.75">
      <c r="A391" s="280" ph="1"/>
    </row>
    <row r="392" spans="1:1" ht="27.75">
      <c r="A392" s="280" ph="1"/>
    </row>
    <row r="393" spans="1:1" ht="27.75">
      <c r="A393" s="280" ph="1"/>
    </row>
    <row r="394" spans="1:1" ht="27.75">
      <c r="A394" s="280" ph="1"/>
    </row>
    <row r="395" spans="1:1" ht="27.75">
      <c r="A395" s="280" ph="1"/>
    </row>
    <row r="396" spans="1:1" ht="27.75">
      <c r="A396" s="280" ph="1"/>
    </row>
    <row r="397" spans="1:1" ht="27.75">
      <c r="A397" s="280" ph="1"/>
    </row>
    <row r="398" spans="1:1" ht="27.75">
      <c r="A398" s="280" ph="1"/>
    </row>
    <row r="399" spans="1:1" ht="27.75">
      <c r="A399" s="280" ph="1"/>
    </row>
    <row r="400" spans="1:1" ht="27.75">
      <c r="A400" s="280" ph="1"/>
    </row>
    <row r="401" spans="1:1" ht="27.75">
      <c r="A401" s="280" ph="1"/>
    </row>
    <row r="402" spans="1:1" ht="27.75">
      <c r="A402" s="280" ph="1"/>
    </row>
    <row r="403" spans="1:1" ht="27.75">
      <c r="A403" s="280" ph="1"/>
    </row>
    <row r="404" spans="1:1" ht="27.75">
      <c r="A404" s="280" ph="1"/>
    </row>
    <row r="405" spans="1:1" ht="27.75">
      <c r="A405" s="280" ph="1"/>
    </row>
    <row r="406" spans="1:1" ht="27.75">
      <c r="A406" s="280" ph="1"/>
    </row>
    <row r="407" spans="1:1" ht="27.75">
      <c r="A407" s="280" ph="1"/>
    </row>
    <row r="408" spans="1:1" ht="27.75">
      <c r="A408" s="280" ph="1"/>
    </row>
    <row r="409" spans="1:1" ht="27.75">
      <c r="A409" s="280" ph="1"/>
    </row>
    <row r="410" spans="1:1" ht="27.75">
      <c r="A410" s="280" ph="1"/>
    </row>
    <row r="411" spans="1:1" ht="27.75">
      <c r="A411" s="280" ph="1"/>
    </row>
    <row r="412" spans="1:1" ht="27.75">
      <c r="A412" s="280" ph="1"/>
    </row>
    <row r="413" spans="1:1" ht="27.75">
      <c r="A413" s="280" ph="1"/>
    </row>
    <row r="414" spans="1:1" ht="27.75">
      <c r="A414" s="280" ph="1"/>
    </row>
    <row r="415" spans="1:1" ht="27.75">
      <c r="A415" s="280" ph="1"/>
    </row>
    <row r="416" spans="1:1" ht="27.75">
      <c r="A416" s="280" ph="1"/>
    </row>
    <row r="417" spans="1:1" ht="27.75">
      <c r="A417" s="280" ph="1"/>
    </row>
    <row r="418" spans="1:1" ht="27.75">
      <c r="A418" s="280" ph="1"/>
    </row>
    <row r="419" spans="1:1" ht="27.75">
      <c r="A419" s="280" ph="1"/>
    </row>
    <row r="420" spans="1:1" ht="27.75">
      <c r="A420" s="280" ph="1"/>
    </row>
    <row r="421" spans="1:1" ht="27.75">
      <c r="A421" s="280" ph="1"/>
    </row>
    <row r="422" spans="1:1" ht="27.75">
      <c r="A422" s="280" ph="1"/>
    </row>
    <row r="423" spans="1:1" ht="27.75">
      <c r="A423" s="280" ph="1"/>
    </row>
    <row r="424" spans="1:1" ht="27.75">
      <c r="A424" s="280" ph="1"/>
    </row>
    <row r="425" spans="1:1" ht="27.75">
      <c r="A425" s="280" ph="1"/>
    </row>
    <row r="426" spans="1:1" ht="27.75">
      <c r="A426" s="280" ph="1"/>
    </row>
    <row r="427" spans="1:1" ht="27.75">
      <c r="A427" s="280" ph="1"/>
    </row>
    <row r="428" spans="1:1" ht="27.75">
      <c r="A428" s="280" ph="1"/>
    </row>
    <row r="429" spans="1:1" ht="27.75">
      <c r="A429" s="280" ph="1"/>
    </row>
    <row r="430" spans="1:1" ht="27.75">
      <c r="A430" s="280" ph="1"/>
    </row>
    <row r="431" spans="1:1" ht="27.75">
      <c r="A431" s="280" ph="1"/>
    </row>
    <row r="432" spans="1:1" ht="27.75">
      <c r="A432" s="280" ph="1"/>
    </row>
    <row r="433" spans="1:1" ht="27.75">
      <c r="A433" s="280" ph="1"/>
    </row>
    <row r="434" spans="1:1" ht="27.75">
      <c r="A434" s="280" ph="1"/>
    </row>
    <row r="435" spans="1:1" ht="27.75">
      <c r="A435" s="280" ph="1"/>
    </row>
    <row r="436" spans="1:1" ht="27.75">
      <c r="A436" s="280" ph="1"/>
    </row>
    <row r="437" spans="1:1" ht="27.75">
      <c r="A437" s="280" ph="1"/>
    </row>
    <row r="438" spans="1:1" ht="27.75">
      <c r="A438" s="280" ph="1"/>
    </row>
    <row r="439" spans="1:1" ht="27.75">
      <c r="A439" s="280" ph="1"/>
    </row>
    <row r="440" spans="1:1" ht="27.75">
      <c r="A440" s="280" ph="1"/>
    </row>
    <row r="441" spans="1:1" ht="27.75">
      <c r="A441" s="280" ph="1"/>
    </row>
    <row r="442" spans="1:1" ht="27.75">
      <c r="A442" s="280" ph="1"/>
    </row>
    <row r="443" spans="1:1" ht="27.75">
      <c r="A443" s="280" ph="1"/>
    </row>
    <row r="444" spans="1:1" ht="27.75">
      <c r="A444" s="280" ph="1"/>
    </row>
    <row r="445" spans="1:1" ht="27.75">
      <c r="A445" s="280" ph="1"/>
    </row>
    <row r="446" spans="1:1" ht="27.75">
      <c r="A446" s="280" ph="1"/>
    </row>
    <row r="447" spans="1:1" ht="27.75">
      <c r="A447" s="280" ph="1"/>
    </row>
    <row r="448" spans="1:1" ht="27.75">
      <c r="A448" s="280" ph="1"/>
    </row>
    <row r="449" spans="1:1" ht="27.75">
      <c r="A449" s="280" ph="1"/>
    </row>
    <row r="450" spans="1:1" ht="27.75">
      <c r="A450" s="280" ph="1"/>
    </row>
    <row r="451" spans="1:1" ht="27.75">
      <c r="A451" s="280" ph="1"/>
    </row>
    <row r="452" spans="1:1" ht="27.75">
      <c r="A452" s="280" ph="1"/>
    </row>
    <row r="453" spans="1:1" ht="27.75">
      <c r="A453" s="280" ph="1"/>
    </row>
    <row r="454" spans="1:1" ht="27.75">
      <c r="A454" s="280" ph="1"/>
    </row>
    <row r="455" spans="1:1" ht="27.75">
      <c r="A455" s="280" ph="1"/>
    </row>
    <row r="456" spans="1:1" ht="27.75">
      <c r="A456" s="280" ph="1"/>
    </row>
    <row r="457" spans="1:1" ht="27.75">
      <c r="A457" s="280" ph="1"/>
    </row>
    <row r="458" spans="1:1" ht="27.75">
      <c r="A458" s="280" ph="1"/>
    </row>
    <row r="459" spans="1:1" ht="27.75">
      <c r="A459" s="280" ph="1"/>
    </row>
    <row r="460" spans="1:1" ht="27.75">
      <c r="A460" s="280" ph="1"/>
    </row>
    <row r="461" spans="1:1" ht="27.75">
      <c r="A461" s="280" ph="1"/>
    </row>
    <row r="462" spans="1:1" ht="27.75">
      <c r="A462" s="280" ph="1"/>
    </row>
    <row r="463" spans="1:1" ht="27.75">
      <c r="A463" s="280" ph="1"/>
    </row>
    <row r="464" spans="1:1" ht="27.75">
      <c r="A464" s="280" ph="1"/>
    </row>
    <row r="465" spans="1:1" ht="27.75">
      <c r="A465" s="280" ph="1"/>
    </row>
    <row r="466" spans="1:1" ht="27.75">
      <c r="A466" s="280" ph="1"/>
    </row>
    <row r="467" spans="1:1" ht="27.75">
      <c r="A467" s="280" ph="1"/>
    </row>
    <row r="468" spans="1:1" ht="27.75">
      <c r="A468" s="280" ph="1"/>
    </row>
    <row r="469" spans="1:1" ht="27.75">
      <c r="A469" s="280" ph="1"/>
    </row>
    <row r="470" spans="1:1" ht="27.75">
      <c r="A470" s="280" ph="1"/>
    </row>
    <row r="471" spans="1:1" ht="27.75">
      <c r="A471" s="280" ph="1"/>
    </row>
    <row r="472" spans="1:1" ht="27.75">
      <c r="A472" s="280" ph="1"/>
    </row>
    <row r="473" spans="1:1" ht="27.75">
      <c r="A473" s="280" ph="1"/>
    </row>
    <row r="474" spans="1:1" ht="27.75">
      <c r="A474" s="280" ph="1"/>
    </row>
    <row r="475" spans="1:1" ht="27.75">
      <c r="A475" s="280" ph="1"/>
    </row>
    <row r="476" spans="1:1" ht="27.75">
      <c r="A476" s="280" ph="1"/>
    </row>
    <row r="477" spans="1:1" ht="27.75">
      <c r="A477" s="280" ph="1"/>
    </row>
    <row r="478" spans="1:1" ht="27.75">
      <c r="A478" s="280" ph="1"/>
    </row>
    <row r="479" spans="1:1" ht="27.75">
      <c r="A479" s="280" ph="1"/>
    </row>
    <row r="480" spans="1:1" ht="27.75">
      <c r="A480" s="280" ph="1"/>
    </row>
    <row r="481" spans="1:1" ht="27.75">
      <c r="A481" s="280" ph="1"/>
    </row>
    <row r="482" spans="1:1" ht="27.75">
      <c r="A482" s="280" ph="1"/>
    </row>
    <row r="483" spans="1:1" ht="27.75">
      <c r="A483" s="280" ph="1"/>
    </row>
    <row r="484" spans="1:1" ht="27.75">
      <c r="A484" s="280" ph="1"/>
    </row>
    <row r="485" spans="1:1" ht="27.75">
      <c r="A485" s="280" ph="1"/>
    </row>
    <row r="486" spans="1:1" ht="27.75">
      <c r="A486" s="280" ph="1"/>
    </row>
    <row r="487" spans="1:1" ht="27.75">
      <c r="A487" s="280" ph="1"/>
    </row>
    <row r="488" spans="1:1" ht="27.75">
      <c r="A488" s="280" ph="1"/>
    </row>
    <row r="489" spans="1:1" ht="27.75">
      <c r="A489" s="280" ph="1"/>
    </row>
    <row r="490" spans="1:1" ht="27.75">
      <c r="A490" s="280" ph="1"/>
    </row>
    <row r="491" spans="1:1" ht="27.75">
      <c r="A491" s="280" ph="1"/>
    </row>
    <row r="492" spans="1:1" ht="27.75">
      <c r="A492" s="280" ph="1"/>
    </row>
    <row r="493" spans="1:1" ht="27.75">
      <c r="A493" s="280" ph="1"/>
    </row>
    <row r="494" spans="1:1" ht="27.75">
      <c r="A494" s="280" ph="1"/>
    </row>
    <row r="495" spans="1:1" ht="27.75">
      <c r="A495" s="280" ph="1"/>
    </row>
    <row r="496" spans="1:1" ht="27.75">
      <c r="A496" s="280" ph="1"/>
    </row>
    <row r="497" spans="1:1" ht="27.75">
      <c r="A497" s="280" ph="1"/>
    </row>
    <row r="498" spans="1:1" ht="27.75">
      <c r="A498" s="280" ph="1"/>
    </row>
    <row r="499" spans="1:1" ht="27.75">
      <c r="A499" s="280" ph="1"/>
    </row>
    <row r="500" spans="1:1" ht="27.75">
      <c r="A500" s="280" ph="1"/>
    </row>
    <row r="501" spans="1:1" ht="27.75">
      <c r="A501" s="280" ph="1"/>
    </row>
    <row r="502" spans="1:1" ht="27.75">
      <c r="A502" s="280" ph="1"/>
    </row>
    <row r="503" spans="1:1" ht="27.75">
      <c r="A503" s="280" ph="1"/>
    </row>
    <row r="504" spans="1:1" ht="27.75">
      <c r="A504" s="280" ph="1"/>
    </row>
    <row r="505" spans="1:1" ht="27.75">
      <c r="A505" s="280" ph="1"/>
    </row>
    <row r="506" spans="1:1" ht="27.75">
      <c r="A506" s="280" ph="1"/>
    </row>
    <row r="507" spans="1:1" ht="27.75">
      <c r="A507" s="280" ph="1"/>
    </row>
    <row r="508" spans="1:1" ht="27.75">
      <c r="A508" s="280" ph="1"/>
    </row>
    <row r="509" spans="1:1" ht="27.75">
      <c r="A509" s="280" ph="1"/>
    </row>
    <row r="510" spans="1:1" ht="27.75">
      <c r="A510" s="280" ph="1"/>
    </row>
    <row r="511" spans="1:1" ht="27.75">
      <c r="A511" s="280" ph="1"/>
    </row>
    <row r="512" spans="1:1" ht="27.75">
      <c r="A512" s="280" ph="1"/>
    </row>
    <row r="513" spans="1:1" ht="27.75">
      <c r="A513" s="280" ph="1"/>
    </row>
    <row r="514" spans="1:1" ht="27.75">
      <c r="A514" s="280" ph="1"/>
    </row>
    <row r="515" spans="1:1" ht="27.75">
      <c r="A515" s="280" ph="1"/>
    </row>
    <row r="516" spans="1:1" ht="27.75">
      <c r="A516" s="280" ph="1"/>
    </row>
    <row r="517" spans="1:1" ht="27.75">
      <c r="A517" s="280" ph="1"/>
    </row>
    <row r="518" spans="1:1" ht="27.75">
      <c r="A518" s="280" ph="1"/>
    </row>
    <row r="519" spans="1:1" ht="27.75">
      <c r="A519" s="280" ph="1"/>
    </row>
    <row r="520" spans="1:1" ht="27.75">
      <c r="A520" s="280" ph="1"/>
    </row>
    <row r="521" spans="1:1" ht="27.75">
      <c r="A521" s="280" ph="1"/>
    </row>
    <row r="522" spans="1:1" ht="27.75">
      <c r="A522" s="280" ph="1"/>
    </row>
    <row r="523" spans="1:1" ht="27.75">
      <c r="A523" s="280" ph="1"/>
    </row>
    <row r="524" spans="1:1" ht="27.75">
      <c r="A524" s="280" ph="1"/>
    </row>
    <row r="525" spans="1:1" ht="27.75">
      <c r="A525" s="280" ph="1"/>
    </row>
  </sheetData>
  <autoFilter ref="A1:AE221"/>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zoomScaleSheetLayoutView="100" workbookViewId="0">
      <selection activeCell="C14" sqref="C14"/>
    </sheetView>
  </sheetViews>
  <sheetFormatPr defaultRowHeight="18.75"/>
  <cols>
    <col min="1" max="1" width="5.625" customWidth="1"/>
    <col min="2" max="2" width="12.375" customWidth="1"/>
    <col min="3" max="3" width="36.75" customWidth="1"/>
    <col min="4" max="4" width="11.875" customWidth="1"/>
    <col min="5" max="5" width="9" style="316"/>
  </cols>
  <sheetData>
    <row r="1" spans="1:4">
      <c r="A1" s="315" t="s">
        <v>414</v>
      </c>
    </row>
    <row r="2" spans="1:4">
      <c r="A2" s="317"/>
    </row>
    <row r="4" spans="1:4" ht="19.5" customHeight="1">
      <c r="A4" t="s">
        <v>415</v>
      </c>
    </row>
    <row r="5" spans="1:4" ht="24" customHeight="1">
      <c r="A5" t="s">
        <v>416</v>
      </c>
    </row>
    <row r="7" spans="1:4" ht="34.5" customHeight="1">
      <c r="A7" s="318"/>
      <c r="B7" s="319" t="s">
        <v>417</v>
      </c>
      <c r="C7" s="319" t="s">
        <v>418</v>
      </c>
      <c r="D7" s="320" t="s">
        <v>419</v>
      </c>
    </row>
    <row r="8" spans="1:4" ht="34.5" customHeight="1">
      <c r="A8" s="318"/>
      <c r="B8" s="319" t="s">
        <v>420</v>
      </c>
      <c r="C8" s="321" t="s">
        <v>420</v>
      </c>
      <c r="D8" s="322" t="s">
        <v>421</v>
      </c>
    </row>
    <row r="9" spans="1:4" ht="34.5" customHeight="1">
      <c r="A9" s="318"/>
      <c r="B9" s="319" t="s">
        <v>422</v>
      </c>
      <c r="C9" s="323" t="s">
        <v>423</v>
      </c>
      <c r="D9" s="324" t="s">
        <v>424</v>
      </c>
    </row>
    <row r="10" spans="1:4" ht="34.5" customHeight="1">
      <c r="A10" s="318"/>
      <c r="B10" s="319" t="s">
        <v>425</v>
      </c>
      <c r="C10" s="323" t="s">
        <v>426</v>
      </c>
      <c r="D10" s="324" t="s">
        <v>427</v>
      </c>
    </row>
    <row r="11" spans="1:4" ht="34.5" customHeight="1">
      <c r="A11" s="318"/>
      <c r="B11" s="319" t="s">
        <v>428</v>
      </c>
      <c r="C11" s="323" t="s">
        <v>429</v>
      </c>
      <c r="D11" s="324" t="s">
        <v>427</v>
      </c>
    </row>
    <row r="12" spans="1:4" ht="34.5" customHeight="1">
      <c r="A12" s="318"/>
      <c r="B12" s="319" t="s">
        <v>430</v>
      </c>
      <c r="C12" s="323" t="s">
        <v>430</v>
      </c>
      <c r="D12" s="324" t="s">
        <v>427</v>
      </c>
    </row>
    <row r="13" spans="1:4" ht="34.5" customHeight="1">
      <c r="A13" s="318"/>
      <c r="B13" s="319" t="s">
        <v>431</v>
      </c>
      <c r="C13" s="323" t="s">
        <v>432</v>
      </c>
      <c r="D13" s="324" t="s">
        <v>427</v>
      </c>
    </row>
    <row r="14" spans="1:4" ht="34.5" customHeight="1">
      <c r="A14" s="318"/>
      <c r="B14" s="319" t="s">
        <v>433</v>
      </c>
      <c r="C14" s="323" t="s">
        <v>434</v>
      </c>
      <c r="D14" s="324" t="s">
        <v>427</v>
      </c>
    </row>
    <row r="15" spans="1:4" ht="34.5" customHeight="1">
      <c r="A15" s="318"/>
      <c r="B15" s="319" t="s">
        <v>435</v>
      </c>
      <c r="C15" s="323" t="s">
        <v>436</v>
      </c>
      <c r="D15" s="324" t="s">
        <v>427</v>
      </c>
    </row>
    <row r="16" spans="1:4" ht="34.5" customHeight="1">
      <c r="A16" s="318"/>
      <c r="B16" s="319" t="s">
        <v>437</v>
      </c>
      <c r="C16" s="323" t="s">
        <v>438</v>
      </c>
      <c r="D16" s="324" t="s">
        <v>424</v>
      </c>
    </row>
    <row r="17" spans="1:4" ht="34.5" customHeight="1">
      <c r="A17" s="318"/>
      <c r="B17" s="319" t="s">
        <v>439</v>
      </c>
      <c r="C17" s="323" t="s">
        <v>440</v>
      </c>
      <c r="D17" s="324" t="s">
        <v>441</v>
      </c>
    </row>
    <row r="18" spans="1:4" ht="34.5" customHeight="1">
      <c r="A18" s="318"/>
      <c r="B18" s="319" t="s">
        <v>442</v>
      </c>
      <c r="C18" s="323" t="s">
        <v>443</v>
      </c>
      <c r="D18" s="324" t="s">
        <v>441</v>
      </c>
    </row>
    <row r="19" spans="1:4" ht="34.5" customHeight="1">
      <c r="A19" s="318"/>
      <c r="B19" s="319" t="s">
        <v>444</v>
      </c>
      <c r="C19" s="323" t="s">
        <v>445</v>
      </c>
      <c r="D19" s="324" t="s">
        <v>446</v>
      </c>
    </row>
    <row r="20" spans="1:4" ht="34.5" customHeight="1">
      <c r="A20" s="318"/>
      <c r="B20" s="319" t="s">
        <v>447</v>
      </c>
      <c r="C20" s="323" t="s">
        <v>447</v>
      </c>
      <c r="D20" s="324" t="s">
        <v>448</v>
      </c>
    </row>
    <row r="21" spans="1:4" ht="22.5" customHeight="1"/>
    <row r="23" spans="1:4">
      <c r="A23" s="325"/>
    </row>
  </sheetData>
  <sheetProtection algorithmName="SHA-512" hashValue="ZO4Y493qxojBm5xl0UVELWmVakTESqy8+WSx6AfWxNs4tFuZTEDkJX+iLlUL+t/6nOm/UZ3k4W2x9iofAxyPgw==" saltValue="xrtOj0NauaV3u6ZsbHps4w==" spinCount="100000" sheet="1" objects="1" scenarios="1"/>
  <phoneticPr fontId="3"/>
  <pageMargins left="0.70866141732283472" right="0.70866141732283472" top="0.74803149606299213" bottom="0.74803149606299213" header="0.31496062992125984" footer="0.31496062992125984"/>
  <pageSetup paperSize="9" orientation="portrait" r:id="rId1"/>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workbookViewId="0">
      <selection activeCell="G24" sqref="G24:AB24"/>
    </sheetView>
  </sheetViews>
  <sheetFormatPr defaultRowHeight="18.75"/>
  <cols>
    <col min="5" max="5" width="9" style="316"/>
  </cols>
  <sheetData>
    <row r="1" spans="1:12">
      <c r="A1" s="326" t="s">
        <v>6</v>
      </c>
      <c r="B1" s="326" t="s">
        <v>449</v>
      </c>
      <c r="C1" s="326" t="s">
        <v>450</v>
      </c>
      <c r="D1" s="326" t="s">
        <v>451</v>
      </c>
      <c r="E1" s="326" t="s">
        <v>30</v>
      </c>
      <c r="G1" s="327" t="s">
        <v>452</v>
      </c>
      <c r="H1" s="327" t="s">
        <v>453</v>
      </c>
      <c r="I1" s="328" t="s">
        <v>454</v>
      </c>
      <c r="J1" t="s">
        <v>455</v>
      </c>
      <c r="K1" s="326" t="s">
        <v>451</v>
      </c>
      <c r="L1" s="329" t="s">
        <v>33</v>
      </c>
    </row>
    <row r="2" spans="1:12">
      <c r="A2" s="330">
        <v>2024</v>
      </c>
      <c r="B2" s="330">
        <v>1</v>
      </c>
      <c r="C2" s="330">
        <v>1</v>
      </c>
      <c r="D2" s="330" t="s">
        <v>456</v>
      </c>
      <c r="E2" s="331">
        <v>1</v>
      </c>
      <c r="G2" s="213" t="s">
        <v>457</v>
      </c>
      <c r="H2" s="329">
        <v>2914</v>
      </c>
      <c r="I2" s="330" t="s">
        <v>458</v>
      </c>
      <c r="J2" s="330" t="s">
        <v>459</v>
      </c>
      <c r="K2" s="330" t="s">
        <v>456</v>
      </c>
      <c r="L2" s="330">
        <v>1200</v>
      </c>
    </row>
    <row r="3" spans="1:12">
      <c r="A3" s="330">
        <v>2025</v>
      </c>
      <c r="B3" s="330">
        <v>2</v>
      </c>
      <c r="C3" s="330">
        <v>2</v>
      </c>
      <c r="D3" s="330" t="s">
        <v>460</v>
      </c>
      <c r="E3" s="331">
        <v>2</v>
      </c>
      <c r="G3" s="213" t="s">
        <v>461</v>
      </c>
      <c r="H3" s="329">
        <v>2944.2945</v>
      </c>
      <c r="I3" s="330" t="s">
        <v>462</v>
      </c>
      <c r="J3" s="330" t="s">
        <v>463</v>
      </c>
      <c r="K3" s="330" t="s">
        <v>460</v>
      </c>
      <c r="L3" s="330">
        <v>900</v>
      </c>
    </row>
    <row r="4" spans="1:12">
      <c r="B4" s="330">
        <v>3</v>
      </c>
      <c r="C4" s="330">
        <v>3</v>
      </c>
      <c r="D4" s="330" t="s">
        <v>464</v>
      </c>
      <c r="E4" s="331">
        <v>3</v>
      </c>
      <c r="G4" s="213" t="s">
        <v>465</v>
      </c>
      <c r="H4" s="329">
        <v>2923</v>
      </c>
      <c r="K4" s="330" t="s">
        <v>464</v>
      </c>
      <c r="L4" s="330">
        <v>900</v>
      </c>
    </row>
    <row r="5" spans="1:12">
      <c r="B5" s="330">
        <v>4</v>
      </c>
      <c r="C5" s="330">
        <v>4</v>
      </c>
      <c r="D5" s="330" t="s">
        <v>466</v>
      </c>
      <c r="E5" s="331">
        <v>4</v>
      </c>
      <c r="G5" s="213" t="s">
        <v>467</v>
      </c>
      <c r="H5" s="329">
        <v>2931</v>
      </c>
      <c r="K5" s="330" t="s">
        <v>466</v>
      </c>
      <c r="L5" s="330">
        <v>900</v>
      </c>
    </row>
    <row r="6" spans="1:12">
      <c r="B6" s="330">
        <v>5</v>
      </c>
      <c r="C6" s="330">
        <v>5</v>
      </c>
      <c r="D6" s="330" t="s">
        <v>468</v>
      </c>
      <c r="E6" s="331">
        <v>5</v>
      </c>
      <c r="G6" s="213" t="s">
        <v>469</v>
      </c>
      <c r="H6" s="329">
        <v>2875</v>
      </c>
      <c r="K6" s="330" t="s">
        <v>468</v>
      </c>
      <c r="L6" s="330">
        <v>700</v>
      </c>
    </row>
    <row r="7" spans="1:12">
      <c r="B7" s="330">
        <v>6</v>
      </c>
      <c r="C7" s="330">
        <v>6</v>
      </c>
      <c r="D7" s="330" t="s">
        <v>470</v>
      </c>
      <c r="E7" s="331">
        <v>6</v>
      </c>
      <c r="G7" s="213" t="s">
        <v>471</v>
      </c>
      <c r="H7" s="329">
        <v>2881</v>
      </c>
      <c r="K7" s="330" t="s">
        <v>470</v>
      </c>
      <c r="L7" s="330">
        <v>700</v>
      </c>
    </row>
    <row r="8" spans="1:12">
      <c r="B8" s="330">
        <v>7</v>
      </c>
      <c r="C8" s="330">
        <v>7</v>
      </c>
      <c r="D8" s="330" t="s">
        <v>472</v>
      </c>
      <c r="E8" s="331">
        <v>7</v>
      </c>
      <c r="G8" s="213"/>
      <c r="H8" s="329"/>
      <c r="K8" s="330" t="s">
        <v>473</v>
      </c>
      <c r="L8" s="330">
        <v>700</v>
      </c>
    </row>
    <row r="9" spans="1:12">
      <c r="B9" s="330">
        <v>8</v>
      </c>
      <c r="C9" s="330">
        <v>8</v>
      </c>
      <c r="D9" s="330" t="s">
        <v>474</v>
      </c>
      <c r="E9" s="331">
        <v>8</v>
      </c>
      <c r="G9" s="332" t="s">
        <v>475</v>
      </c>
      <c r="H9" s="329">
        <v>2850</v>
      </c>
      <c r="K9" s="330" t="s">
        <v>474</v>
      </c>
      <c r="L9" s="330">
        <v>700</v>
      </c>
    </row>
    <row r="10" spans="1:12">
      <c r="B10" s="330">
        <v>9</v>
      </c>
      <c r="C10" s="330">
        <v>9</v>
      </c>
      <c r="D10" s="330" t="s">
        <v>476</v>
      </c>
      <c r="E10" s="331">
        <v>9</v>
      </c>
      <c r="G10" s="332" t="s">
        <v>477</v>
      </c>
      <c r="H10" s="329">
        <v>2670</v>
      </c>
      <c r="K10" s="330" t="s">
        <v>476</v>
      </c>
      <c r="L10" s="330">
        <v>700</v>
      </c>
    </row>
    <row r="11" spans="1:12">
      <c r="B11" s="330">
        <v>10</v>
      </c>
      <c r="C11" s="330">
        <v>10</v>
      </c>
      <c r="D11" s="330" t="s">
        <v>478</v>
      </c>
      <c r="E11" s="331">
        <v>10</v>
      </c>
      <c r="G11" s="213" t="s">
        <v>479</v>
      </c>
      <c r="H11" s="329">
        <v>2897</v>
      </c>
      <c r="K11" s="330" t="s">
        <v>478</v>
      </c>
      <c r="L11" s="330">
        <v>700</v>
      </c>
    </row>
    <row r="12" spans="1:12">
      <c r="B12" s="330">
        <v>11</v>
      </c>
      <c r="C12" s="330">
        <v>11</v>
      </c>
      <c r="D12" s="330" t="s">
        <v>480</v>
      </c>
      <c r="E12" s="331">
        <v>11</v>
      </c>
      <c r="G12" s="332" t="s">
        <v>481</v>
      </c>
      <c r="H12" s="329">
        <v>2861</v>
      </c>
      <c r="K12" s="330" t="s">
        <v>480</v>
      </c>
      <c r="L12" s="330">
        <v>700</v>
      </c>
    </row>
    <row r="13" spans="1:12">
      <c r="B13" s="330">
        <v>12</v>
      </c>
      <c r="C13" s="330">
        <v>12</v>
      </c>
      <c r="D13" s="330" t="s">
        <v>482</v>
      </c>
      <c r="E13" s="331">
        <v>12</v>
      </c>
      <c r="G13" s="332" t="s">
        <v>483</v>
      </c>
      <c r="H13" s="329">
        <v>2953</v>
      </c>
      <c r="K13" s="330" t="s">
        <v>482</v>
      </c>
      <c r="L13" s="330">
        <v>700</v>
      </c>
    </row>
    <row r="14" spans="1:12">
      <c r="C14" s="330">
        <v>13</v>
      </c>
      <c r="D14" s="330" t="s">
        <v>484</v>
      </c>
      <c r="E14" s="331">
        <v>13</v>
      </c>
      <c r="K14" s="330" t="s">
        <v>484</v>
      </c>
      <c r="L14" s="330">
        <v>700</v>
      </c>
    </row>
    <row r="15" spans="1:12">
      <c r="C15" s="330">
        <v>14</v>
      </c>
      <c r="D15" s="330" t="s">
        <v>485</v>
      </c>
      <c r="E15" s="331">
        <v>14</v>
      </c>
      <c r="K15" s="330" t="s">
        <v>485</v>
      </c>
      <c r="L15" s="330">
        <v>700</v>
      </c>
    </row>
    <row r="16" spans="1:12">
      <c r="C16" s="330">
        <v>15</v>
      </c>
      <c r="D16" s="330" t="s">
        <v>486</v>
      </c>
      <c r="E16" s="331">
        <v>15</v>
      </c>
      <c r="K16" s="330" t="s">
        <v>486</v>
      </c>
      <c r="L16" s="330">
        <v>700</v>
      </c>
    </row>
    <row r="17" spans="3:12">
      <c r="C17" s="330">
        <v>16</v>
      </c>
      <c r="D17" s="330" t="s">
        <v>487</v>
      </c>
      <c r="E17" s="331">
        <v>16</v>
      </c>
      <c r="K17" s="330" t="s">
        <v>487</v>
      </c>
      <c r="L17" s="330">
        <v>700</v>
      </c>
    </row>
    <row r="18" spans="3:12">
      <c r="C18" s="330">
        <v>17</v>
      </c>
      <c r="D18" s="330" t="s">
        <v>488</v>
      </c>
      <c r="E18" s="331">
        <v>17</v>
      </c>
      <c r="K18" s="330" t="s">
        <v>488</v>
      </c>
      <c r="L18" s="330">
        <v>700</v>
      </c>
    </row>
    <row r="19" spans="3:12">
      <c r="C19" s="330">
        <v>18</v>
      </c>
      <c r="D19" s="330" t="s">
        <v>489</v>
      </c>
      <c r="E19" s="331">
        <v>18</v>
      </c>
      <c r="K19" s="330" t="s">
        <v>489</v>
      </c>
      <c r="L19" s="330">
        <v>700</v>
      </c>
    </row>
    <row r="20" spans="3:12">
      <c r="C20" s="330">
        <v>19</v>
      </c>
      <c r="D20" s="330" t="s">
        <v>490</v>
      </c>
      <c r="E20" s="331">
        <v>19</v>
      </c>
      <c r="K20" s="330" t="s">
        <v>490</v>
      </c>
      <c r="L20" s="330">
        <v>700</v>
      </c>
    </row>
    <row r="21" spans="3:12">
      <c r="C21" s="330">
        <v>20</v>
      </c>
      <c r="D21" s="330" t="s">
        <v>491</v>
      </c>
      <c r="E21" s="331">
        <v>20</v>
      </c>
      <c r="K21" s="330" t="s">
        <v>491</v>
      </c>
      <c r="L21" s="330">
        <v>700</v>
      </c>
    </row>
    <row r="22" spans="3:12">
      <c r="C22" s="330">
        <v>21</v>
      </c>
      <c r="D22" s="330" t="s">
        <v>492</v>
      </c>
      <c r="E22" s="331">
        <v>21</v>
      </c>
      <c r="K22" s="330" t="s">
        <v>492</v>
      </c>
      <c r="L22" s="330">
        <v>700</v>
      </c>
    </row>
    <row r="23" spans="3:12">
      <c r="C23" s="330">
        <v>22</v>
      </c>
      <c r="D23" s="330" t="s">
        <v>493</v>
      </c>
      <c r="E23" s="331">
        <v>22</v>
      </c>
      <c r="K23" s="330" t="s">
        <v>493</v>
      </c>
      <c r="L23" s="330">
        <v>700</v>
      </c>
    </row>
    <row r="24" spans="3:12">
      <c r="C24" s="330">
        <v>23</v>
      </c>
      <c r="D24" s="330" t="s">
        <v>494</v>
      </c>
      <c r="E24" s="331">
        <v>23</v>
      </c>
      <c r="K24" s="330" t="s">
        <v>494</v>
      </c>
      <c r="L24" s="330">
        <v>700</v>
      </c>
    </row>
    <row r="25" spans="3:12">
      <c r="C25" s="330">
        <v>24</v>
      </c>
      <c r="D25" s="330" t="s">
        <v>495</v>
      </c>
      <c r="E25" s="331">
        <v>24</v>
      </c>
      <c r="K25" s="330" t="s">
        <v>495</v>
      </c>
      <c r="L25" s="330">
        <v>700</v>
      </c>
    </row>
    <row r="26" spans="3:12">
      <c r="C26" s="330">
        <v>25</v>
      </c>
      <c r="D26" s="330" t="s">
        <v>496</v>
      </c>
      <c r="E26" s="331">
        <v>25</v>
      </c>
      <c r="K26" s="330" t="s">
        <v>496</v>
      </c>
      <c r="L26" s="330">
        <v>900</v>
      </c>
    </row>
    <row r="27" spans="3:12">
      <c r="C27" s="330">
        <v>26</v>
      </c>
      <c r="D27" s="330" t="s">
        <v>497</v>
      </c>
      <c r="E27" s="331">
        <v>26</v>
      </c>
      <c r="K27" s="330" t="s">
        <v>497</v>
      </c>
      <c r="L27" s="330">
        <v>900</v>
      </c>
    </row>
    <row r="28" spans="3:12">
      <c r="C28" s="330">
        <v>27</v>
      </c>
      <c r="D28" s="330" t="s">
        <v>498</v>
      </c>
      <c r="E28" s="331">
        <v>27</v>
      </c>
      <c r="K28" s="330" t="s">
        <v>498</v>
      </c>
      <c r="L28" s="330">
        <v>900</v>
      </c>
    </row>
    <row r="29" spans="3:12">
      <c r="C29" s="330">
        <v>28</v>
      </c>
      <c r="D29" s="330" t="s">
        <v>499</v>
      </c>
      <c r="E29" s="331">
        <v>28</v>
      </c>
      <c r="K29" s="330" t="s">
        <v>499</v>
      </c>
      <c r="L29" s="330">
        <v>900</v>
      </c>
    </row>
    <row r="30" spans="3:12">
      <c r="C30" s="330">
        <v>29</v>
      </c>
      <c r="D30" s="330" t="s">
        <v>500</v>
      </c>
      <c r="E30" s="331">
        <v>29</v>
      </c>
      <c r="K30" s="330" t="s">
        <v>500</v>
      </c>
      <c r="L30" s="330">
        <v>900</v>
      </c>
    </row>
    <row r="31" spans="3:12">
      <c r="C31" s="330">
        <v>30</v>
      </c>
      <c r="D31" s="330" t="s">
        <v>501</v>
      </c>
      <c r="E31" s="331">
        <v>30</v>
      </c>
      <c r="K31" s="330" t="s">
        <v>501</v>
      </c>
      <c r="L31" s="330">
        <v>900</v>
      </c>
    </row>
    <row r="32" spans="3:12">
      <c r="C32" s="330">
        <v>31</v>
      </c>
      <c r="D32" s="330" t="s">
        <v>502</v>
      </c>
      <c r="K32" s="330" t="s">
        <v>502</v>
      </c>
      <c r="L32" s="330">
        <v>1000</v>
      </c>
    </row>
    <row r="33" spans="4:12">
      <c r="D33" s="330" t="s">
        <v>503</v>
      </c>
      <c r="K33" s="330" t="s">
        <v>503</v>
      </c>
      <c r="L33" s="330">
        <v>1000</v>
      </c>
    </row>
    <row r="34" spans="4:12">
      <c r="D34" s="330" t="s">
        <v>504</v>
      </c>
      <c r="K34" s="330" t="s">
        <v>504</v>
      </c>
      <c r="L34" s="330">
        <v>1000</v>
      </c>
    </row>
    <row r="35" spans="4:12">
      <c r="D35" s="330" t="s">
        <v>505</v>
      </c>
      <c r="K35" s="330" t="s">
        <v>505</v>
      </c>
      <c r="L35" s="330">
        <v>1000</v>
      </c>
    </row>
    <row r="36" spans="4:12">
      <c r="D36" s="330" t="s">
        <v>506</v>
      </c>
      <c r="K36" s="330" t="s">
        <v>506</v>
      </c>
      <c r="L36" s="330">
        <v>1000</v>
      </c>
    </row>
    <row r="37" spans="4:12">
      <c r="D37" s="330" t="s">
        <v>507</v>
      </c>
      <c r="K37" s="330" t="s">
        <v>507</v>
      </c>
      <c r="L37" s="330">
        <v>1000</v>
      </c>
    </row>
    <row r="38" spans="4:12">
      <c r="D38" s="330" t="s">
        <v>508</v>
      </c>
      <c r="K38" s="330" t="s">
        <v>508</v>
      </c>
      <c r="L38" s="330">
        <v>1000</v>
      </c>
    </row>
    <row r="39" spans="4:12">
      <c r="D39" s="330" t="s">
        <v>509</v>
      </c>
      <c r="K39" s="330" t="s">
        <v>509</v>
      </c>
      <c r="L39" s="330">
        <v>1000</v>
      </c>
    </row>
    <row r="40" spans="4:12">
      <c r="D40" s="330" t="s">
        <v>510</v>
      </c>
      <c r="K40" s="330" t="s">
        <v>510</v>
      </c>
      <c r="L40" s="330">
        <v>1000</v>
      </c>
    </row>
    <row r="41" spans="4:12">
      <c r="D41" s="330" t="s">
        <v>511</v>
      </c>
      <c r="K41" s="330" t="s">
        <v>511</v>
      </c>
      <c r="L41" s="330">
        <v>1200</v>
      </c>
    </row>
    <row r="42" spans="4:12">
      <c r="D42" s="330" t="s">
        <v>512</v>
      </c>
      <c r="K42" s="330" t="s">
        <v>512</v>
      </c>
      <c r="L42" s="330">
        <v>1200</v>
      </c>
    </row>
    <row r="43" spans="4:12">
      <c r="D43" s="330" t="s">
        <v>513</v>
      </c>
      <c r="K43" s="330" t="s">
        <v>513</v>
      </c>
      <c r="L43" s="330">
        <v>1200</v>
      </c>
    </row>
    <row r="44" spans="4:12">
      <c r="D44" s="330" t="s">
        <v>514</v>
      </c>
      <c r="K44" s="330" t="s">
        <v>514</v>
      </c>
      <c r="L44" s="330">
        <v>1200</v>
      </c>
    </row>
    <row r="45" spans="4:12">
      <c r="D45" s="330" t="s">
        <v>515</v>
      </c>
      <c r="K45" s="330" t="s">
        <v>515</v>
      </c>
      <c r="L45" s="330">
        <v>1200</v>
      </c>
    </row>
    <row r="46" spans="4:12">
      <c r="D46" s="330" t="s">
        <v>516</v>
      </c>
      <c r="K46" s="330" t="s">
        <v>516</v>
      </c>
      <c r="L46" s="330">
        <v>1200</v>
      </c>
    </row>
    <row r="47" spans="4:12">
      <c r="D47" s="330" t="s">
        <v>517</v>
      </c>
      <c r="K47" s="330" t="s">
        <v>517</v>
      </c>
      <c r="L47" s="330">
        <v>1200</v>
      </c>
    </row>
    <row r="48" spans="4:12">
      <c r="D48" s="330" t="s">
        <v>518</v>
      </c>
      <c r="K48" s="330" t="s">
        <v>518</v>
      </c>
      <c r="L48" s="330">
        <v>1600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見積依頼書</vt:lpstr>
      <vt:lpstr>書籍一覧表</vt:lpstr>
      <vt:lpstr>コード表</vt:lpstr>
      <vt:lpstr>送料</vt:lpstr>
      <vt:lpstr>リスト</vt:lpstr>
      <vt:lpstr>見積依頼書!Print_Area</vt:lpstr>
      <vt:lpstr>書籍一覧表!Print_Area</vt:lpstr>
      <vt:lpstr>書籍一覧表!Print_Titles</vt:lpstr>
      <vt:lpstr>月</vt:lpstr>
      <vt:lpstr>数量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2024-10-02T06:10:49Z</dcterms:created>
  <dcterms:modified xsi:type="dcterms:W3CDTF">2024-10-02T06:21:24Z</dcterms:modified>
</cp:coreProperties>
</file>